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<sst xmlns="http://schemas.openxmlformats.org/spreadsheetml/2006/main" count="126" uniqueCount="68">
  <si>
    <t xml:space="preserve"> ОТЧЕТ    </t>
  </si>
  <si>
    <t>УПРАВЛЯЮЩЕЙ ОРГАНИЗАЦИИ ООО «Домоуправляющая компания» О ВЫПОЛНЕНИИ</t>
  </si>
  <si>
    <t>ДОГОВОРА УПРАВЛЕНИЯ МНОГОКВАРТИРНЫМ ДОМОМ</t>
  </si>
  <si>
    <t>ПО АДРЕСУ г. Заволжье,ул. Гостинная д.16</t>
  </si>
  <si>
    <t>ЗА 2011 ГОД</t>
  </si>
  <si>
    <r>
      <t>Общая площадь помещений в многоквартирном доме</t>
    </r>
    <r>
      <rPr>
        <b/>
        <sz val="14"/>
        <rFont val="Arial"/>
        <family val="2"/>
      </rPr>
      <t xml:space="preserve"> 124,6 </t>
    </r>
    <r>
      <rPr>
        <sz val="11"/>
        <color theme="1"/>
        <rFont val="Calibri"/>
        <family val="2"/>
      </rPr>
      <t xml:space="preserve"> кв. м, в том числе площадь помещений, находящихся в муниципальной собственности </t>
    </r>
    <r>
      <rPr>
        <b/>
        <sz val="14"/>
        <rFont val="Arial"/>
        <family val="2"/>
      </rPr>
      <t>124,6</t>
    </r>
    <r>
      <rPr>
        <sz val="11"/>
        <color theme="1"/>
        <rFont val="Calibri"/>
        <family val="2"/>
      </rPr>
      <t xml:space="preserve"> кв. м</t>
    </r>
  </si>
  <si>
    <t>Общая площадь жилых помещений в многоквартирном доме ___________ кв. м</t>
  </si>
  <si>
    <t>Общая площадь нежилых помещений в многоквартирном доме ___________ кв. м</t>
  </si>
  <si>
    <t>Часть1. ФИНАНСОВЫЕ ПОКАЗАТЕЛИ</t>
  </si>
  <si>
    <t xml:space="preserve">Вид показателя         </t>
  </si>
  <si>
    <t>Сумма в   год     (тыс. руб.)</t>
  </si>
  <si>
    <t xml:space="preserve">Стоимость на 1 кв. м общей   площади     (руб./кв. м в  месяц)    </t>
  </si>
  <si>
    <t xml:space="preserve">Стоимость на 1 чел. в месяц  (руб.)    </t>
  </si>
  <si>
    <t>ОСТАТОК ДЕНЕЖНЫХ СРЕДСТВ НА НАЧАЛО ГОДА ПО ТЕКУЩЕМУ  РЕМОНТУ</t>
  </si>
  <si>
    <t xml:space="preserve">1. Начисленные платежи за жилищные  и коммунальные услуги - всего  </t>
  </si>
  <si>
    <t xml:space="preserve">x       </t>
  </si>
  <si>
    <t xml:space="preserve">в том числе:                   </t>
  </si>
  <si>
    <t xml:space="preserve">содержание и ремонт жилья      </t>
  </si>
  <si>
    <t>в т.ч. текущий ремонт</t>
  </si>
  <si>
    <t xml:space="preserve">капитальный ремонт             </t>
  </si>
  <si>
    <t xml:space="preserve"> </t>
  </si>
  <si>
    <t>найм</t>
  </si>
  <si>
    <t>антена</t>
  </si>
  <si>
    <t xml:space="preserve">коммунальные услуги - всего    </t>
  </si>
  <si>
    <t xml:space="preserve">водоснабжение                  </t>
  </si>
  <si>
    <t xml:space="preserve">водоотведение                  </t>
  </si>
  <si>
    <t xml:space="preserve">теплоснабжение                 </t>
  </si>
  <si>
    <t xml:space="preserve">электроснабжение               </t>
  </si>
  <si>
    <t xml:space="preserve">2.Фактические платежи за жилищные и коммунальные услуги - всего  </t>
  </si>
  <si>
    <t xml:space="preserve">доходы     от     собственников помещений                      </t>
  </si>
  <si>
    <t xml:space="preserve">3.Расходы по оказанию коммунальных услуг- всего  </t>
  </si>
  <si>
    <t>4. РАСХОДЫ ПО СОДЕРЖАНИЮ И РЕМОНТУ ОБЩЕГО ИМУЩЕСТВА</t>
  </si>
  <si>
    <t xml:space="preserve">Наименование работ и    услуг     (указывается в       соответствии с договором  управления) </t>
  </si>
  <si>
    <t xml:space="preserve">Периодичность (срок     выполнения)  по факту   </t>
  </si>
  <si>
    <t xml:space="preserve">Стоимость на 1 кв. м    общей     площади    (руб./кв. м  в месяц) в  соответствии с договором  управления </t>
  </si>
  <si>
    <t xml:space="preserve">Расходы по содержанию жилья за год общей площади </t>
  </si>
  <si>
    <t>Обслуживание общестроит.конструкций</t>
  </si>
  <si>
    <t>2 раза в год</t>
  </si>
  <si>
    <t>Вывоз и утилизация ТБО</t>
  </si>
  <si>
    <t>250 раз в год</t>
  </si>
  <si>
    <t>Проверка дымоходов и вентканалов</t>
  </si>
  <si>
    <t xml:space="preserve">Обслуживание внутридомовых систем  </t>
  </si>
  <si>
    <t>Аварийное обслуживание</t>
  </si>
  <si>
    <t>По мере поступления заявки</t>
  </si>
  <si>
    <t>Управление многоквартирным домом</t>
  </si>
  <si>
    <t>ежедневно</t>
  </si>
  <si>
    <t>Проверка и обслуживание ВДГО</t>
  </si>
  <si>
    <t xml:space="preserve">1раз в 4 года </t>
  </si>
  <si>
    <t>Подготовка к сезонной эксплуатации</t>
  </si>
  <si>
    <t xml:space="preserve">Итого расходы по содержанию </t>
  </si>
  <si>
    <t>КАП.И ТЕКУЩИЙ РЕМОНТ</t>
  </si>
  <si>
    <t>ИТОГО на КАП. И ТЕКУЩИЙ РЕМОНТ</t>
  </si>
  <si>
    <t>СПРАВОЧНО: Средства полученные от Администрации г. Заволжья на ремонт муниципального жилья</t>
  </si>
  <si>
    <t xml:space="preserve">ИТОГО РАСХОДЫ ПО СОДЕРЖАНИЮ И  ОБЩЕГО ИМУЩЕСТВА </t>
  </si>
  <si>
    <t>5.ОСТАТОК ДЕНЕЖНЫХ СРЕДСТВ НА КОНЕЦ ОТЧЕТНОГО ПЕРИОДА по текущему и кап. ремонту</t>
  </si>
  <si>
    <t>6.СПРАВОЧНО: ЗАДОЛЖЕННОСТЬ ЖИТЕЛЕЙ ЗА ЖИЛИЩНЫЕ И КОМУНАЛЬНЫЕ УСЛУГИ-ВСЕГО</t>
  </si>
  <si>
    <t>7. ОСНОВАНИЯ ДЛЯ ВЗИМАНИЯ ПЛАТЫ ЗА ЖИЛОЕ ПОМЕЩЕНИЕ И КОММУНАЛЬНЫЕ УСЛУГИ И ЕЕ РАЗМЕР</t>
  </si>
  <si>
    <t>Вид услуг (работ)</t>
  </si>
  <si>
    <t>Основание для взимания платы за жилое помещении и коммунальные услуги</t>
  </si>
  <si>
    <t>Размер платы</t>
  </si>
  <si>
    <t>Единица измерения</t>
  </si>
  <si>
    <t>содержание и ремонт жилья кв. № 11</t>
  </si>
  <si>
    <t>Решение думы города Заволжье № 200 от 30.11.2010г.</t>
  </si>
  <si>
    <t>руб/кв .м в месяц</t>
  </si>
  <si>
    <t>Решение РСТ Нижегородской области то 30.11.10. №42/132</t>
  </si>
  <si>
    <t>руб/куб.м в месяц</t>
  </si>
  <si>
    <t>Руководитель управляющей организации /____________________________________/_____________________________________________</t>
  </si>
  <si>
    <t>М.П.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</si>
</sst>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"/>
    <numFmt numFmtId="165" formatCode="#,###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2"/>
      <color indexed="8"/>
      <name val="Arial"/>
      <family val="2"/>
    </font>
    <font>
      <sz val="12"/>
      <color indexed="16"/>
      <name val="Arial"/>
      <family val="2"/>
    </font>
    <font>
      <b/>
      <sz val="11"/>
      <name val="Arial"/>
      <family val="2"/>
    </font>
    <font>
      <sz val="10"/>
      <color indexed="16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0" fillId="0" borderId="0" xfId="0" applyFont="1" applyAlignment="1">
      <alignment horizontal="justify"/>
    </xf>
    <xf numFmtId="0" fontId="0" fillId="0" borderId="0" xfId="0" applyBorder="1" applyAlignment="1" quotePrefix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wrapText="1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0" xfId="0" applyFont="1" applyAlignment="1">
      <alignment/>
    </xf>
    <xf numFmtId="0" fontId="19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/>
    </xf>
    <xf numFmtId="0" fontId="22" fillId="0" borderId="0" xfId="0" applyNumberFormat="1" applyFont="1" applyAlignment="1">
      <alignment/>
    </xf>
    <xf numFmtId="4" fontId="23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2" fontId="24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2" fontId="24" fillId="0" borderId="11" xfId="0" applyNumberFormat="1" applyFont="1" applyBorder="1" applyAlignment="1">
      <alignment/>
    </xf>
    <xf numFmtId="2" fontId="21" fillId="0" borderId="11" xfId="0" applyNumberFormat="1" applyFont="1" applyBorder="1" applyAlignment="1">
      <alignment/>
    </xf>
    <xf numFmtId="10" fontId="22" fillId="0" borderId="0" xfId="0" applyNumberFormat="1" applyFont="1" applyAlignment="1">
      <alignment/>
    </xf>
    <xf numFmtId="0" fontId="21" fillId="0" borderId="0" xfId="0" applyFont="1" applyAlignment="1">
      <alignment/>
    </xf>
    <xf numFmtId="0" fontId="19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2" fontId="24" fillId="0" borderId="10" xfId="0" applyNumberFormat="1" applyFont="1" applyFill="1" applyBorder="1" applyAlignment="1">
      <alignment/>
    </xf>
    <xf numFmtId="164" fontId="24" fillId="0" borderId="11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12" xfId="0" applyFont="1" applyBorder="1" applyAlignment="1">
      <alignment/>
    </xf>
    <xf numFmtId="164" fontId="24" fillId="0" borderId="12" xfId="0" applyNumberFormat="1" applyFont="1" applyBorder="1" applyAlignment="1">
      <alignment/>
    </xf>
    <xf numFmtId="2" fontId="24" fillId="0" borderId="12" xfId="0" applyNumberFormat="1" applyFont="1" applyBorder="1" applyAlignment="1">
      <alignment/>
    </xf>
    <xf numFmtId="164" fontId="24" fillId="0" borderId="12" xfId="0" applyNumberFormat="1" applyFont="1" applyFill="1" applyBorder="1" applyAlignment="1">
      <alignment/>
    </xf>
    <xf numFmtId="0" fontId="21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 horizontal="left"/>
    </xf>
    <xf numFmtId="165" fontId="18" fillId="0" borderId="11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2" fontId="18" fillId="0" borderId="11" xfId="0" applyNumberFormat="1" applyFont="1" applyBorder="1" applyAlignment="1">
      <alignment/>
    </xf>
    <xf numFmtId="0" fontId="0" fillId="0" borderId="11" xfId="0" applyFont="1" applyBorder="1" applyAlignment="1" quotePrefix="1">
      <alignment horizontal="left"/>
    </xf>
    <xf numFmtId="0" fontId="19" fillId="0" borderId="11" xfId="0" applyFont="1" applyBorder="1" applyAlignment="1" quotePrefix="1">
      <alignment horizontal="left" wrapText="1"/>
    </xf>
    <xf numFmtId="0" fontId="19" fillId="0" borderId="11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/>
    </xf>
    <xf numFmtId="165" fontId="18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2" fontId="21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21" fillId="0" borderId="10" xfId="0" applyNumberFormat="1" applyFont="1" applyBorder="1" applyAlignment="1">
      <alignment horizontal="right"/>
    </xf>
    <xf numFmtId="4" fontId="21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vertical="center"/>
    </xf>
    <xf numFmtId="0" fontId="25" fillId="0" borderId="0" xfId="0" applyFont="1" applyBorder="1" applyAlignment="1">
      <alignment horizontal="left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26" fillId="0" borderId="13" xfId="0" applyFont="1" applyBorder="1" applyAlignment="1">
      <alignment horizontal="center" vertical="center" wrapText="1"/>
    </xf>
    <xf numFmtId="165" fontId="26" fillId="0" borderId="11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G7" sqref="G7"/>
    </sheetView>
  </sheetViews>
  <sheetFormatPr defaultColWidth="11.57421875" defaultRowHeight="15"/>
  <cols>
    <col min="1" max="1" width="50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57421875" style="0" hidden="1" customWidth="1"/>
    <col min="6" max="7" width="12.57421875" style="0" customWidth="1"/>
    <col min="8" max="8" width="11.57421875" style="0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1" t="s">
        <v>0</v>
      </c>
      <c r="B1" s="1"/>
      <c r="C1" s="1"/>
      <c r="D1" s="1"/>
    </row>
    <row r="2" spans="1:4" ht="15.75">
      <c r="A2" s="1" t="s">
        <v>1</v>
      </c>
      <c r="B2" s="1"/>
      <c r="C2" s="1"/>
      <c r="D2" s="1"/>
    </row>
    <row r="3" spans="1:4" ht="15.75">
      <c r="A3" s="1" t="s">
        <v>2</v>
      </c>
      <c r="B3" s="1"/>
      <c r="C3" s="1"/>
      <c r="D3" s="1"/>
    </row>
    <row r="4" spans="1:4" ht="15">
      <c r="A4" s="2" t="s">
        <v>3</v>
      </c>
      <c r="B4" s="2"/>
      <c r="C4" s="2"/>
      <c r="D4" s="2"/>
    </row>
    <row r="5" spans="1:4" ht="15">
      <c r="A5" s="3" t="s">
        <v>4</v>
      </c>
      <c r="B5" s="2"/>
      <c r="C5" s="2"/>
      <c r="D5" s="2"/>
    </row>
    <row r="6" ht="9" customHeight="1">
      <c r="A6" s="4"/>
    </row>
    <row r="7" spans="1:4" ht="36.75" customHeight="1">
      <c r="A7" s="5" t="s">
        <v>5</v>
      </c>
      <c r="B7" s="6"/>
      <c r="C7" s="6"/>
      <c r="D7" s="6"/>
    </row>
    <row r="8" ht="15">
      <c r="A8" s="7" t="s">
        <v>6</v>
      </c>
    </row>
    <row r="9" ht="15">
      <c r="A9" s="7" t="s">
        <v>7</v>
      </c>
    </row>
    <row r="10" ht="15">
      <c r="A10" s="7"/>
    </row>
    <row r="11" ht="15.75">
      <c r="A11" s="8" t="s">
        <v>8</v>
      </c>
    </row>
    <row r="12" ht="15">
      <c r="A12" s="4"/>
    </row>
    <row r="13" spans="1:4" ht="45">
      <c r="A13" s="9" t="s">
        <v>9</v>
      </c>
      <c r="B13" s="9" t="s">
        <v>10</v>
      </c>
      <c r="C13" s="9" t="s">
        <v>11</v>
      </c>
      <c r="D13" s="10" t="s">
        <v>12</v>
      </c>
    </row>
    <row r="14" spans="1:4" ht="15">
      <c r="A14" s="11">
        <v>1</v>
      </c>
      <c r="B14" s="11">
        <v>2</v>
      </c>
      <c r="C14" s="11">
        <v>3</v>
      </c>
      <c r="D14" s="12">
        <v>4</v>
      </c>
    </row>
    <row r="15" spans="1:8" ht="30">
      <c r="A15" s="13" t="s">
        <v>13</v>
      </c>
      <c r="B15" s="14">
        <v>6523.94</v>
      </c>
      <c r="C15" s="14"/>
      <c r="D15" s="15"/>
      <c r="E15" s="16"/>
      <c r="F15" s="16"/>
      <c r="G15" s="16"/>
      <c r="H15" s="16"/>
    </row>
    <row r="16" spans="1:8" ht="26.25">
      <c r="A16" s="17" t="s">
        <v>14</v>
      </c>
      <c r="B16" s="18">
        <f>B18+B20+B23</f>
        <v>17079.09</v>
      </c>
      <c r="C16" s="14" t="s">
        <v>15</v>
      </c>
      <c r="D16" s="15" t="s">
        <v>15</v>
      </c>
      <c r="E16" s="19">
        <f>SUM(E17:E27)</f>
        <v>0.8480510378480354</v>
      </c>
      <c r="F16" s="16"/>
      <c r="G16" s="16"/>
      <c r="H16" s="16"/>
    </row>
    <row r="17" spans="1:8" ht="15.75">
      <c r="A17" s="11" t="s">
        <v>16</v>
      </c>
      <c r="B17" s="18"/>
      <c r="C17" s="14"/>
      <c r="D17" s="15"/>
      <c r="E17" s="16"/>
      <c r="F17" s="16"/>
      <c r="G17" s="16"/>
      <c r="H17" s="16"/>
    </row>
    <row r="18" spans="1:8" ht="15.75">
      <c r="A18" s="11" t="s">
        <v>17</v>
      </c>
      <c r="B18" s="20">
        <v>14339.04</v>
      </c>
      <c r="C18" s="21">
        <v>9.59</v>
      </c>
      <c r="D18" s="15" t="s">
        <v>15</v>
      </c>
      <c r="E18" s="19">
        <f>B18/B16*1</f>
        <v>0.8395669792711439</v>
      </c>
      <c r="F18" s="16"/>
      <c r="G18" s="16"/>
      <c r="H18" s="16"/>
    </row>
    <row r="19" spans="1:8" ht="15.75">
      <c r="A19" s="11" t="s">
        <v>18</v>
      </c>
      <c r="B19" s="20">
        <v>1181.2</v>
      </c>
      <c r="C19" s="22">
        <v>0.79</v>
      </c>
      <c r="D19" s="15"/>
      <c r="E19" s="16"/>
      <c r="F19" s="16"/>
      <c r="G19" s="16"/>
      <c r="H19" s="16"/>
    </row>
    <row r="20" spans="1:8" ht="15.75">
      <c r="A20" s="11" t="s">
        <v>19</v>
      </c>
      <c r="B20" s="20">
        <v>2667.6</v>
      </c>
      <c r="C20" s="22">
        <v>2.7</v>
      </c>
      <c r="D20" s="15" t="s">
        <v>15</v>
      </c>
      <c r="E20" s="16"/>
      <c r="F20" s="16"/>
      <c r="G20" s="16"/>
      <c r="H20" s="16" t="s">
        <v>20</v>
      </c>
    </row>
    <row r="21" spans="1:8" ht="15.75">
      <c r="A21" s="11" t="s">
        <v>21</v>
      </c>
      <c r="B21" s="20">
        <v>0</v>
      </c>
      <c r="C21" s="23" t="s">
        <v>20</v>
      </c>
      <c r="D21" s="15"/>
      <c r="E21" s="16"/>
      <c r="F21" s="16"/>
      <c r="G21" s="16"/>
      <c r="H21" s="16"/>
    </row>
    <row r="22" spans="1:8" ht="15.75">
      <c r="A22" s="11" t="s">
        <v>22</v>
      </c>
      <c r="B22" s="20">
        <v>0</v>
      </c>
      <c r="C22" s="23"/>
      <c r="D22" s="15"/>
      <c r="E22" s="16"/>
      <c r="F22" s="16"/>
      <c r="G22" s="16"/>
      <c r="H22" s="16"/>
    </row>
    <row r="23" spans="1:8" ht="15.75">
      <c r="A23" s="11" t="s">
        <v>23</v>
      </c>
      <c r="B23" s="18">
        <v>72.45</v>
      </c>
      <c r="C23" s="14" t="s">
        <v>15</v>
      </c>
      <c r="D23" s="15" t="s">
        <v>15</v>
      </c>
      <c r="E23" s="19">
        <f>B23/B16*1</f>
        <v>0.004242029288445696</v>
      </c>
      <c r="F23" s="16"/>
      <c r="G23" s="16"/>
      <c r="H23" s="16"/>
    </row>
    <row r="24" spans="1:8" ht="15.75">
      <c r="A24" s="11" t="s">
        <v>16</v>
      </c>
      <c r="B24" s="18"/>
      <c r="C24" s="14"/>
      <c r="D24" s="15"/>
      <c r="E24" s="19">
        <f>B24/B16*1</f>
        <v>0</v>
      </c>
      <c r="F24" s="16"/>
      <c r="G24" s="16"/>
      <c r="H24" s="16"/>
    </row>
    <row r="25" spans="1:8" ht="15.75">
      <c r="A25" s="11" t="s">
        <v>24</v>
      </c>
      <c r="B25" s="18">
        <v>72.45</v>
      </c>
      <c r="C25" s="14" t="s">
        <v>15</v>
      </c>
      <c r="D25" s="24">
        <v>173.88</v>
      </c>
      <c r="E25" s="19">
        <f>B25/B16*1</f>
        <v>0.004242029288445696</v>
      </c>
      <c r="F25" s="16"/>
      <c r="G25" s="16"/>
      <c r="H25" s="16"/>
    </row>
    <row r="26" spans="1:8" ht="15.75">
      <c r="A26" s="11" t="s">
        <v>25</v>
      </c>
      <c r="B26" s="18">
        <v>0</v>
      </c>
      <c r="C26" s="14" t="s">
        <v>15</v>
      </c>
      <c r="D26" s="25">
        <v>0</v>
      </c>
      <c r="E26" s="19">
        <f>B26/B16*1</f>
        <v>0</v>
      </c>
      <c r="F26" s="16"/>
      <c r="G26" s="16"/>
      <c r="H26" s="16"/>
    </row>
    <row r="27" spans="1:8" ht="15.75">
      <c r="A27" s="11" t="s">
        <v>26</v>
      </c>
      <c r="B27" s="18">
        <v>0</v>
      </c>
      <c r="C27" s="14">
        <v>0</v>
      </c>
      <c r="D27" s="25"/>
      <c r="E27" s="19">
        <f>B27/B16*1</f>
        <v>0</v>
      </c>
      <c r="F27" s="16"/>
      <c r="G27" s="16"/>
      <c r="H27" s="16"/>
    </row>
    <row r="28" spans="1:8" ht="15.75">
      <c r="A28" s="11" t="s">
        <v>27</v>
      </c>
      <c r="B28" s="18"/>
      <c r="C28" s="14" t="s">
        <v>15</v>
      </c>
      <c r="D28" s="15"/>
      <c r="E28" s="16"/>
      <c r="F28" s="16"/>
      <c r="G28" s="16"/>
      <c r="H28" s="16"/>
    </row>
    <row r="29" spans="1:8" ht="26.25">
      <c r="A29" s="17" t="s">
        <v>28</v>
      </c>
      <c r="B29" s="18"/>
      <c r="C29" s="14" t="s">
        <v>15</v>
      </c>
      <c r="D29" s="15" t="s">
        <v>15</v>
      </c>
      <c r="E29" s="26">
        <v>0.8884944</v>
      </c>
      <c r="F29" s="16"/>
      <c r="G29" s="16"/>
      <c r="H29" s="16"/>
    </row>
    <row r="30" spans="1:4" ht="15.75">
      <c r="A30" s="11" t="s">
        <v>29</v>
      </c>
      <c r="B30" s="18">
        <f>B32+B34+B33</f>
        <v>19132.510000000002</v>
      </c>
      <c r="C30" s="14" t="s">
        <v>15</v>
      </c>
      <c r="D30" s="15" t="s">
        <v>15</v>
      </c>
    </row>
    <row r="31" spans="1:4" ht="15.75">
      <c r="A31" s="11" t="s">
        <v>16</v>
      </c>
      <c r="B31" s="18"/>
      <c r="C31" s="14"/>
      <c r="D31" s="15"/>
    </row>
    <row r="32" spans="1:4" ht="15.75">
      <c r="A32" s="11" t="s">
        <v>17</v>
      </c>
      <c r="B32" s="18">
        <v>16063.02</v>
      </c>
      <c r="C32" s="14"/>
      <c r="D32" s="15" t="s">
        <v>15</v>
      </c>
    </row>
    <row r="33" spans="1:4" ht="15.75">
      <c r="A33" s="11" t="s">
        <v>19</v>
      </c>
      <c r="B33" s="18">
        <v>2988.33</v>
      </c>
      <c r="C33" s="18"/>
      <c r="D33" s="15" t="s">
        <v>15</v>
      </c>
    </row>
    <row r="34" spans="1:4" ht="15.75">
      <c r="A34" s="11" t="s">
        <v>23</v>
      </c>
      <c r="B34" s="18">
        <v>81.16</v>
      </c>
      <c r="C34" s="14" t="s">
        <v>15</v>
      </c>
      <c r="D34" s="15" t="s">
        <v>15</v>
      </c>
    </row>
    <row r="35" spans="1:4" ht="15.75">
      <c r="A35" s="11" t="s">
        <v>16</v>
      </c>
      <c r="B35" s="18"/>
      <c r="C35" s="14"/>
      <c r="D35" s="15"/>
    </row>
    <row r="36" spans="1:4" ht="15.75">
      <c r="A36" s="11" t="s">
        <v>24</v>
      </c>
      <c r="B36" s="18">
        <v>81.16</v>
      </c>
      <c r="C36" s="14" t="s">
        <v>15</v>
      </c>
      <c r="D36" s="15"/>
    </row>
    <row r="37" spans="1:4" ht="15.75">
      <c r="A37" s="11" t="s">
        <v>25</v>
      </c>
      <c r="B37" s="18">
        <f>B26*E29</f>
        <v>0</v>
      </c>
      <c r="C37" s="14" t="s">
        <v>15</v>
      </c>
      <c r="D37" s="15"/>
    </row>
    <row r="38" spans="1:4" ht="15.75">
      <c r="A38" s="11" t="s">
        <v>26</v>
      </c>
      <c r="B38" s="18">
        <f>B27*E29</f>
        <v>0</v>
      </c>
      <c r="C38" s="14"/>
      <c r="D38" s="15"/>
    </row>
    <row r="39" spans="1:4" ht="15.75">
      <c r="A39" s="11" t="s">
        <v>27</v>
      </c>
      <c r="B39" s="18"/>
      <c r="C39" s="14" t="s">
        <v>15</v>
      </c>
      <c r="D39" s="15"/>
    </row>
    <row r="40" spans="1:4" ht="26.25">
      <c r="A40" s="17" t="s">
        <v>30</v>
      </c>
      <c r="B40" s="18">
        <f>SUM(B42:B45)</f>
        <v>81.16</v>
      </c>
      <c r="C40" s="14" t="s">
        <v>15</v>
      </c>
      <c r="D40" s="15" t="s">
        <v>15</v>
      </c>
    </row>
    <row r="41" spans="1:4" ht="15.75">
      <c r="A41" s="11" t="s">
        <v>16</v>
      </c>
      <c r="B41" s="18"/>
      <c r="C41" s="14"/>
      <c r="D41" s="15"/>
    </row>
    <row r="42" spans="1:4" ht="15.75">
      <c r="A42" s="11" t="s">
        <v>24</v>
      </c>
      <c r="B42" s="18">
        <f>B36</f>
        <v>81.16</v>
      </c>
      <c r="C42" s="14" t="s">
        <v>15</v>
      </c>
      <c r="D42" s="15"/>
    </row>
    <row r="43" spans="1:4" ht="15.75">
      <c r="A43" s="11" t="s">
        <v>25</v>
      </c>
      <c r="B43" s="18">
        <f>B37</f>
        <v>0</v>
      </c>
      <c r="C43" s="14" t="s">
        <v>15</v>
      </c>
      <c r="D43" s="15"/>
    </row>
    <row r="44" spans="1:4" ht="15.75">
      <c r="A44" s="11" t="s">
        <v>26</v>
      </c>
      <c r="B44" s="18">
        <f>B38</f>
        <v>0</v>
      </c>
      <c r="C44" s="14"/>
      <c r="D44" s="15"/>
    </row>
    <row r="45" spans="1:4" ht="15.75">
      <c r="A45" s="11" t="s">
        <v>27</v>
      </c>
      <c r="B45" s="18">
        <f>B39</f>
        <v>0</v>
      </c>
      <c r="C45" s="14" t="s">
        <v>15</v>
      </c>
      <c r="D45" s="15"/>
    </row>
    <row r="46" spans="1:4" ht="15.75">
      <c r="A46" s="7"/>
      <c r="B46" s="27"/>
      <c r="C46" s="27"/>
      <c r="D46" s="27"/>
    </row>
    <row r="47" spans="1:10" ht="13.5" customHeight="1">
      <c r="A47" s="28" t="s">
        <v>31</v>
      </c>
      <c r="B47" s="28"/>
      <c r="C47" s="28"/>
      <c r="D47" s="28"/>
      <c r="I47" s="29"/>
      <c r="J47" s="29"/>
    </row>
    <row r="48" spans="1:10" ht="9" customHeight="1">
      <c r="A48" s="28"/>
      <c r="B48" s="28"/>
      <c r="C48" s="28"/>
      <c r="D48" s="28"/>
      <c r="I48" s="7"/>
      <c r="J48" s="7"/>
    </row>
    <row r="49" spans="1:10" ht="15">
      <c r="A49" s="7"/>
      <c r="I49" s="7"/>
      <c r="J49" s="7"/>
    </row>
    <row r="50" spans="1:14" ht="75">
      <c r="A50" s="10" t="s">
        <v>32</v>
      </c>
      <c r="B50" s="10" t="s">
        <v>33</v>
      </c>
      <c r="C50" s="10" t="s">
        <v>34</v>
      </c>
      <c r="D50" s="10" t="s">
        <v>35</v>
      </c>
      <c r="I50" s="30"/>
      <c r="J50" s="30"/>
      <c r="K50" s="30"/>
      <c r="L50" s="30"/>
      <c r="M50" s="30"/>
      <c r="N50" s="30"/>
    </row>
    <row r="51" spans="1:14" ht="15.75">
      <c r="A51" s="12" t="s">
        <v>36</v>
      </c>
      <c r="B51" s="14" t="s">
        <v>37</v>
      </c>
      <c r="C51" s="31">
        <v>0.14</v>
      </c>
      <c r="D51" s="32">
        <f>C51:C58*E51:E58</f>
        <v>209.328</v>
      </c>
      <c r="E51" s="16">
        <f>124.6*12</f>
        <v>1495.1999999999998</v>
      </c>
      <c r="F51" s="33"/>
      <c r="G51" s="33"/>
      <c r="H51" s="16"/>
      <c r="I51" s="34"/>
      <c r="J51" s="34"/>
      <c r="K51" s="34"/>
      <c r="L51" s="34"/>
      <c r="M51" s="34"/>
      <c r="N51" s="34"/>
    </row>
    <row r="52" spans="1:14" ht="15.75">
      <c r="A52" s="12" t="s">
        <v>38</v>
      </c>
      <c r="B52" s="14" t="s">
        <v>39</v>
      </c>
      <c r="C52" s="22">
        <v>1.2</v>
      </c>
      <c r="D52" s="32">
        <f>C52:C59*E52:E59</f>
        <v>1794.2399999999998</v>
      </c>
      <c r="E52" s="16">
        <f aca="true" t="shared" si="0" ref="E52:E59">124.6*12</f>
        <v>1495.1999999999998</v>
      </c>
      <c r="F52" s="33"/>
      <c r="G52" s="33"/>
      <c r="H52" s="16">
        <f>1492.6*12</f>
        <v>17911.199999999997</v>
      </c>
      <c r="I52" s="34"/>
      <c r="J52" s="34"/>
      <c r="K52" s="34"/>
      <c r="L52" s="34"/>
      <c r="M52" s="34"/>
      <c r="N52" s="34"/>
    </row>
    <row r="53" spans="1:14" ht="15.75">
      <c r="A53" s="12" t="s">
        <v>40</v>
      </c>
      <c r="B53" s="14" t="s">
        <v>37</v>
      </c>
      <c r="C53" s="22">
        <v>0.2</v>
      </c>
      <c r="D53" s="32">
        <f>C53:C60*E53:E60</f>
        <v>299.03999999999996</v>
      </c>
      <c r="E53" s="16">
        <f t="shared" si="0"/>
        <v>1495.1999999999998</v>
      </c>
      <c r="F53" s="33"/>
      <c r="G53" s="33"/>
      <c r="H53" s="16">
        <f>6026.8*12</f>
        <v>72321.6</v>
      </c>
      <c r="I53" s="34"/>
      <c r="J53" s="34"/>
      <c r="K53" s="34"/>
      <c r="L53" s="34"/>
      <c r="M53" s="34"/>
      <c r="N53" s="34"/>
    </row>
    <row r="54" spans="1:14" ht="15.75">
      <c r="A54" s="12" t="s">
        <v>41</v>
      </c>
      <c r="B54" s="35" t="s">
        <v>37</v>
      </c>
      <c r="C54" s="36">
        <v>0.25</v>
      </c>
      <c r="D54" s="32">
        <f>C54:C60*E54:E60</f>
        <v>373.79999999999995</v>
      </c>
      <c r="E54" s="16">
        <f t="shared" si="0"/>
        <v>1495.1999999999998</v>
      </c>
      <c r="F54" s="33"/>
      <c r="G54" s="33"/>
      <c r="H54" s="16"/>
      <c r="I54" s="34"/>
      <c r="J54" s="34"/>
      <c r="K54" s="34"/>
      <c r="L54" s="34"/>
      <c r="M54" s="34"/>
      <c r="N54" s="34"/>
    </row>
    <row r="55" spans="1:14" ht="15.75">
      <c r="A55" s="12" t="s">
        <v>42</v>
      </c>
      <c r="B55" s="35" t="s">
        <v>43</v>
      </c>
      <c r="C55" s="37">
        <v>1.67</v>
      </c>
      <c r="D55" s="32">
        <f>C55:C60*E55:E60</f>
        <v>2496.9839999999995</v>
      </c>
      <c r="E55" s="16">
        <f t="shared" si="0"/>
        <v>1495.1999999999998</v>
      </c>
      <c r="F55" s="33"/>
      <c r="G55" s="33"/>
      <c r="H55" s="16"/>
      <c r="I55" s="34"/>
      <c r="J55" s="34"/>
      <c r="K55" s="34"/>
      <c r="L55" s="34"/>
      <c r="M55" s="34"/>
      <c r="N55" s="34"/>
    </row>
    <row r="56" spans="1:14" ht="15.75">
      <c r="A56" s="12" t="s">
        <v>44</v>
      </c>
      <c r="B56" s="35" t="s">
        <v>45</v>
      </c>
      <c r="C56" s="38">
        <v>4.88</v>
      </c>
      <c r="D56" s="32">
        <f>C56:C61*E56:E61</f>
        <v>7296.575999999999</v>
      </c>
      <c r="E56" s="16">
        <f t="shared" si="0"/>
        <v>1495.1999999999998</v>
      </c>
      <c r="F56" s="33"/>
      <c r="G56" s="16"/>
      <c r="H56" s="33"/>
      <c r="I56" s="34"/>
      <c r="J56" s="34"/>
      <c r="K56" s="34"/>
      <c r="L56" s="34"/>
      <c r="M56" s="34"/>
      <c r="N56" s="34"/>
    </row>
    <row r="57" spans="1:14" ht="15.75">
      <c r="A57" s="12" t="s">
        <v>46</v>
      </c>
      <c r="B57" s="39" t="s">
        <v>47</v>
      </c>
      <c r="C57" s="38">
        <v>0.46</v>
      </c>
      <c r="D57" s="32">
        <f>C57:C62*E57:E62</f>
        <v>687.7919999999999</v>
      </c>
      <c r="E57" s="16">
        <f t="shared" si="0"/>
        <v>1495.1999999999998</v>
      </c>
      <c r="F57" s="33"/>
      <c r="G57" s="16"/>
      <c r="H57" s="33"/>
      <c r="I57" s="34"/>
      <c r="J57" s="34"/>
      <c r="K57" s="34"/>
      <c r="L57" s="34"/>
      <c r="M57" s="34"/>
      <c r="N57" s="34"/>
    </row>
    <row r="58" spans="1:14" ht="15.75">
      <c r="A58" s="40" t="s">
        <v>48</v>
      </c>
      <c r="B58" s="41" t="s">
        <v>37</v>
      </c>
      <c r="C58" s="36">
        <v>0.79</v>
      </c>
      <c r="D58" s="32">
        <v>0</v>
      </c>
      <c r="E58" s="16">
        <f t="shared" si="0"/>
        <v>1495.1999999999998</v>
      </c>
      <c r="F58" s="33"/>
      <c r="G58" s="16"/>
      <c r="H58" s="33"/>
      <c r="I58" s="34"/>
      <c r="J58" s="34"/>
      <c r="K58" s="34"/>
      <c r="L58" s="34"/>
      <c r="M58" s="34"/>
      <c r="N58" s="34"/>
    </row>
    <row r="59" spans="1:14" ht="15.75">
      <c r="A59" s="40" t="s">
        <v>49</v>
      </c>
      <c r="B59" s="35"/>
      <c r="C59" s="36">
        <f>SUM(C51:C58)</f>
        <v>9.59</v>
      </c>
      <c r="D59" s="36">
        <f>SUM(D51:D58)</f>
        <v>13157.759999999997</v>
      </c>
      <c r="E59" s="16">
        <f t="shared" si="0"/>
        <v>1495.1999999999998</v>
      </c>
      <c r="F59" s="34"/>
      <c r="H59" s="34"/>
      <c r="I59" s="34"/>
      <c r="J59" s="34"/>
      <c r="K59" s="34"/>
      <c r="L59" s="34"/>
      <c r="M59" s="34"/>
      <c r="N59" s="34"/>
    </row>
    <row r="60" spans="1:14" ht="13.5" customHeight="1">
      <c r="A60" s="42" t="s">
        <v>50</v>
      </c>
      <c r="B60" s="42"/>
      <c r="C60" s="42"/>
      <c r="D60" s="42"/>
      <c r="F60" s="34"/>
      <c r="H60" s="34"/>
      <c r="I60" s="34"/>
      <c r="J60" s="34"/>
      <c r="K60" s="34"/>
      <c r="L60" s="34"/>
      <c r="M60" s="34"/>
      <c r="N60" s="34"/>
    </row>
    <row r="61" spans="1:5" ht="13.5" customHeight="1">
      <c r="A61" s="43" t="s">
        <v>51</v>
      </c>
      <c r="B61" s="43"/>
      <c r="C61" s="43"/>
      <c r="D61" s="44">
        <v>0</v>
      </c>
      <c r="E61" s="45"/>
    </row>
    <row r="62" spans="1:5" ht="13.5" customHeight="1">
      <c r="A62" s="43" t="s">
        <v>52</v>
      </c>
      <c r="B62" s="43"/>
      <c r="C62" s="43"/>
      <c r="D62" s="46">
        <v>0</v>
      </c>
      <c r="E62" s="45"/>
    </row>
    <row r="63" spans="1:5" ht="13.5" customHeight="1">
      <c r="A63" s="47" t="s">
        <v>53</v>
      </c>
      <c r="B63" s="43"/>
      <c r="C63" s="43"/>
      <c r="D63" s="44">
        <f>D61+D59</f>
        <v>13157.759999999997</v>
      </c>
      <c r="E63" s="45"/>
    </row>
    <row r="64" spans="1:6" ht="25.5" customHeight="1">
      <c r="A64" s="48" t="s">
        <v>54</v>
      </c>
      <c r="B64" s="49"/>
      <c r="C64" s="49"/>
      <c r="D64" s="44">
        <f>B15+B19+B20</f>
        <v>10372.74</v>
      </c>
      <c r="E64" s="45"/>
      <c r="F64" t="s">
        <v>20</v>
      </c>
    </row>
    <row r="65" spans="1:5" ht="15.75">
      <c r="A65" s="50"/>
      <c r="B65" s="51"/>
      <c r="C65" s="51"/>
      <c r="D65" s="52"/>
      <c r="E65" s="45"/>
    </row>
    <row r="66" spans="1:6" ht="15.75">
      <c r="A66" s="53"/>
      <c r="B66" s="51"/>
      <c r="C66" s="51"/>
      <c r="D66" s="52"/>
      <c r="E66" s="45" t="s">
        <v>20</v>
      </c>
      <c r="F66" t="s">
        <v>20</v>
      </c>
    </row>
    <row r="67" spans="1:5" ht="13.5" customHeight="1">
      <c r="A67" s="49" t="s">
        <v>55</v>
      </c>
      <c r="B67" s="49"/>
      <c r="C67" s="49"/>
      <c r="D67" s="54"/>
      <c r="E67" s="45"/>
    </row>
    <row r="68" spans="1:4" ht="13.5" customHeight="1">
      <c r="A68" s="55" t="s">
        <v>16</v>
      </c>
      <c r="B68" s="55"/>
      <c r="C68" s="55"/>
      <c r="D68" s="56"/>
    </row>
    <row r="69" spans="1:4" ht="13.5" customHeight="1">
      <c r="A69" s="55" t="s">
        <v>17</v>
      </c>
      <c r="B69" s="55"/>
      <c r="C69" s="55"/>
      <c r="D69" s="57"/>
    </row>
    <row r="70" spans="1:4" ht="13.5" customHeight="1">
      <c r="A70" s="58" t="s">
        <v>19</v>
      </c>
      <c r="B70" s="58"/>
      <c r="C70" s="58"/>
      <c r="D70" s="57"/>
    </row>
    <row r="71" spans="1:4" ht="15.75">
      <c r="A71" s="55" t="s">
        <v>23</v>
      </c>
      <c r="B71" s="55"/>
      <c r="C71" s="55"/>
      <c r="D71" s="57"/>
    </row>
    <row r="72" spans="1:4" ht="15.75">
      <c r="A72" s="55" t="s">
        <v>16</v>
      </c>
      <c r="B72" s="55"/>
      <c r="C72" s="55"/>
      <c r="D72" s="57"/>
    </row>
    <row r="73" spans="1:4" ht="15.75">
      <c r="A73" s="55" t="s">
        <v>24</v>
      </c>
      <c r="B73" s="55"/>
      <c r="C73" s="55"/>
      <c r="D73" s="57"/>
    </row>
    <row r="74" spans="1:4" ht="15.75">
      <c r="A74" s="55" t="s">
        <v>25</v>
      </c>
      <c r="B74" s="55"/>
      <c r="C74" s="55"/>
      <c r="D74" s="57">
        <f>D67*E26</f>
        <v>0</v>
      </c>
    </row>
    <row r="75" spans="1:4" ht="13.5" customHeight="1">
      <c r="A75" s="55" t="s">
        <v>26</v>
      </c>
      <c r="B75" s="55"/>
      <c r="C75" s="55"/>
      <c r="D75" s="57">
        <f>D67*E27</f>
        <v>0</v>
      </c>
    </row>
    <row r="76" spans="1:4" ht="15.75">
      <c r="A76" s="55" t="s">
        <v>27</v>
      </c>
      <c r="B76" s="55"/>
      <c r="C76" s="55"/>
      <c r="D76" s="56"/>
    </row>
    <row r="77" spans="1:4" ht="25.5" customHeight="1">
      <c r="A77" s="59" t="s">
        <v>56</v>
      </c>
      <c r="B77" s="59"/>
      <c r="C77" s="59"/>
      <c r="D77" s="59"/>
    </row>
    <row r="78" spans="1:4" ht="45">
      <c r="A78" s="60" t="s">
        <v>57</v>
      </c>
      <c r="B78" s="10" t="s">
        <v>58</v>
      </c>
      <c r="C78" s="60" t="s">
        <v>59</v>
      </c>
      <c r="D78" s="60" t="s">
        <v>60</v>
      </c>
    </row>
    <row r="79" spans="1:4" ht="15">
      <c r="A79" s="61" t="s">
        <v>61</v>
      </c>
      <c r="B79" s="62" t="s">
        <v>62</v>
      </c>
      <c r="C79" s="63">
        <v>9.59</v>
      </c>
      <c r="D79" s="60" t="s">
        <v>63</v>
      </c>
    </row>
    <row r="80" spans="1:4" ht="15">
      <c r="A80" s="12" t="s">
        <v>19</v>
      </c>
      <c r="B80" s="64"/>
      <c r="C80" s="63">
        <v>2.7</v>
      </c>
      <c r="D80" s="12" t="s">
        <v>63</v>
      </c>
    </row>
    <row r="81" spans="1:4" ht="26.25">
      <c r="A81" s="12" t="s">
        <v>24</v>
      </c>
      <c r="B81" s="65" t="s">
        <v>64</v>
      </c>
      <c r="C81" s="63">
        <v>24.15</v>
      </c>
      <c r="D81" s="12" t="s">
        <v>65</v>
      </c>
    </row>
    <row r="83" ht="15">
      <c r="A83" t="s">
        <v>66</v>
      </c>
    </row>
    <row r="85" ht="15">
      <c r="A85" t="s">
        <v>67</v>
      </c>
    </row>
  </sheetData>
  <sheetProtection/>
  <mergeCells count="24">
    <mergeCell ref="A73:C73"/>
    <mergeCell ref="A74:C74"/>
    <mergeCell ref="A75:C75"/>
    <mergeCell ref="A76:C76"/>
    <mergeCell ref="A77:D77"/>
    <mergeCell ref="B79:B80"/>
    <mergeCell ref="A67:C67"/>
    <mergeCell ref="A68:C68"/>
    <mergeCell ref="A69:C69"/>
    <mergeCell ref="A70:C70"/>
    <mergeCell ref="A71:C71"/>
    <mergeCell ref="A72:C72"/>
    <mergeCell ref="A47:D48"/>
    <mergeCell ref="A60:D60"/>
    <mergeCell ref="A61:C61"/>
    <mergeCell ref="A62:C62"/>
    <mergeCell ref="A63:C63"/>
    <mergeCell ref="A64:C64"/>
    <mergeCell ref="A1:D1"/>
    <mergeCell ref="A2:D2"/>
    <mergeCell ref="A3:D3"/>
    <mergeCell ref="A4:D4"/>
    <mergeCell ref="A5:D5"/>
    <mergeCell ref="A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2013-09-26T12:56:32Z</dcterms:created>
  <dcterms:modified xsi:type="dcterms:W3CDTF">2013-09-26T12:58:22Z</dcterms:modified>
  <cp:category/>
  <cp:version/>
  <cp:contentType/>
  <cp:contentStatus/>
</cp:coreProperties>
</file>