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 администрацию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котлы</t>
        </r>
      </text>
    </comment>
    <comment ref="B32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без ХВС</t>
        </r>
      </text>
    </comment>
    <comment ref="B60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без ХВС</t>
        </r>
      </text>
    </comment>
    <comment ref="B69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котлы</t>
        </r>
      </text>
    </comment>
    <comment ref="L69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котлы</t>
        </r>
      </text>
    </comment>
    <comment ref="B82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котел</t>
        </r>
      </text>
    </comment>
    <comment ref="M84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индивид отопление</t>
        </r>
      </text>
    </comment>
    <comment ref="B85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без газа</t>
        </r>
      </text>
    </comment>
  </commentList>
</comments>
</file>

<file path=xl/sharedStrings.xml><?xml version="1.0" encoding="utf-8"?>
<sst xmlns="http://schemas.openxmlformats.org/spreadsheetml/2006/main" count="100" uniqueCount="85">
  <si>
    <t xml:space="preserve"> Размер платы за содержание и ремонт жилого помещения по многоквартирным домам ООО "Домоуправляющая компания" с 01.07.2018 г.</t>
  </si>
  <si>
    <t>№№ п/п</t>
  </si>
  <si>
    <t>Адрес</t>
  </si>
  <si>
    <t>управление жилым домом</t>
  </si>
  <si>
    <t>содержание общестроительных конструкций</t>
  </si>
  <si>
    <t>тех.обслуживание системы эл снабжения</t>
  </si>
  <si>
    <t>содержание придомовой территории</t>
  </si>
  <si>
    <t>вывоз, утилизация ТБО и КГО</t>
  </si>
  <si>
    <t>уборка лестничных клеток</t>
  </si>
  <si>
    <t>содержание лифтов</t>
  </si>
  <si>
    <t>проверка дымоходов и вентканалов</t>
  </si>
  <si>
    <t>уборка мусоропроводов и мест складирования</t>
  </si>
  <si>
    <t>тех. обслуживание газового оборудования</t>
  </si>
  <si>
    <t xml:space="preserve">Тех.обслуживание внутридомовых систем   </t>
  </si>
  <si>
    <t>Аварийное обслуживание</t>
  </si>
  <si>
    <t>Текущий ремонт</t>
  </si>
  <si>
    <t>Итого размер платы с 01.07.2018 г., руб/кв.м</t>
  </si>
  <si>
    <t>Размер платы с 01.07.2017 г., руб/кв.м</t>
  </si>
  <si>
    <t>Рост размера платы, %</t>
  </si>
  <si>
    <t xml:space="preserve">отопления                     </t>
  </si>
  <si>
    <t xml:space="preserve">ГВС                                     </t>
  </si>
  <si>
    <t xml:space="preserve">ХВС                                       </t>
  </si>
  <si>
    <t xml:space="preserve">ВО                                </t>
  </si>
  <si>
    <t>Рождественская д.1</t>
  </si>
  <si>
    <t>д.2</t>
  </si>
  <si>
    <t>д.3</t>
  </si>
  <si>
    <t>д.4</t>
  </si>
  <si>
    <t>д.8</t>
  </si>
  <si>
    <t>Весенняя д.2</t>
  </si>
  <si>
    <t>Рождественская д.5</t>
  </si>
  <si>
    <t>д.6</t>
  </si>
  <si>
    <t>д.7</t>
  </si>
  <si>
    <t>д.10</t>
  </si>
  <si>
    <t>Гидростроительная д.10а</t>
  </si>
  <si>
    <t>Гидростроительная д.12</t>
  </si>
  <si>
    <t>д.14</t>
  </si>
  <si>
    <t>д.16</t>
  </si>
  <si>
    <t>д.18     кв 1-20,22,23,25,26</t>
  </si>
  <si>
    <t>кв 21,24,27</t>
  </si>
  <si>
    <t>д.20</t>
  </si>
  <si>
    <t>д.24</t>
  </si>
  <si>
    <t>д.26</t>
  </si>
  <si>
    <t xml:space="preserve">Гостиная д.2 </t>
  </si>
  <si>
    <t>д.9                кв 1,2.</t>
  </si>
  <si>
    <t xml:space="preserve">кв 3,4   </t>
  </si>
  <si>
    <t>д.11</t>
  </si>
  <si>
    <t>д.13</t>
  </si>
  <si>
    <t>д.15</t>
  </si>
  <si>
    <t>д.18</t>
  </si>
  <si>
    <t>Дамбовая д.4</t>
  </si>
  <si>
    <t>Клубная д.1а</t>
  </si>
  <si>
    <t>Кржижановского д.2</t>
  </si>
  <si>
    <t>Овражная д.2</t>
  </si>
  <si>
    <t>д.5</t>
  </si>
  <si>
    <t>д.9</t>
  </si>
  <si>
    <t xml:space="preserve">Первомайская д. 4            </t>
  </si>
  <si>
    <t xml:space="preserve">  д.18               </t>
  </si>
  <si>
    <t>Плотничная д. 3</t>
  </si>
  <si>
    <t xml:space="preserve">Рабочая  д.2  </t>
  </si>
  <si>
    <t>д.12</t>
  </si>
  <si>
    <t>д.20                             кв 2</t>
  </si>
  <si>
    <t xml:space="preserve">кв 1  </t>
  </si>
  <si>
    <t xml:space="preserve">Северная  д.2  </t>
  </si>
  <si>
    <t>Северная д.3 кв.1,2</t>
  </si>
  <si>
    <t>кв.3,4</t>
  </si>
  <si>
    <t>Семашко д.5</t>
  </si>
  <si>
    <t>д.20  кв1,2,4-14,17-19,21-24</t>
  </si>
  <si>
    <t xml:space="preserve">кв3,15,16,20 </t>
  </si>
  <si>
    <t>д.23</t>
  </si>
  <si>
    <t xml:space="preserve">Сеченова д.3  </t>
  </si>
  <si>
    <t xml:space="preserve">С. Ковалевской  д.3          </t>
  </si>
  <si>
    <t xml:space="preserve">С. Ковалевской д.6   </t>
  </si>
  <si>
    <t xml:space="preserve">Учительская  д.25             </t>
  </si>
  <si>
    <t>д.28</t>
  </si>
  <si>
    <t>Школьная  д.1</t>
  </si>
  <si>
    <t>Энергетиков  д.1</t>
  </si>
  <si>
    <t>д.3 кв.1</t>
  </si>
  <si>
    <t>кв.2</t>
  </si>
  <si>
    <t>д.5      кв1-10,12-20</t>
  </si>
  <si>
    <t xml:space="preserve">кв 11 </t>
  </si>
  <si>
    <t xml:space="preserve">пл. 1-го Мая  д.1        </t>
  </si>
  <si>
    <t>пл. 1-го Мая д. 2   кв1-3, 5-8</t>
  </si>
  <si>
    <t xml:space="preserve">кв 4  </t>
  </si>
  <si>
    <t>пр. Дзержинского д.44</t>
  </si>
  <si>
    <t>пр. Дзержинского д.14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</si>
</sst>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5" fontId="4" fillId="0" borderId="1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right"/>
    </xf>
    <xf numFmtId="164" fontId="4" fillId="0" borderId="4" xfId="0" applyFont="1" applyFill="1" applyBorder="1" applyAlignment="1">
      <alignment/>
    </xf>
    <xf numFmtId="164" fontId="4" fillId="0" borderId="2" xfId="0" applyFont="1" applyFill="1" applyBorder="1" applyAlignment="1">
      <alignment vertical="center"/>
    </xf>
    <xf numFmtId="164" fontId="4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4" fontId="0" fillId="0" borderId="1" xfId="0" applyFill="1" applyBorder="1" applyAlignment="1">
      <alignment/>
    </xf>
    <xf numFmtId="164" fontId="4" fillId="0" borderId="1" xfId="0" applyFont="1" applyFill="1" applyBorder="1" applyAlignment="1">
      <alignment horizontal="left"/>
    </xf>
    <xf numFmtId="164" fontId="11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11" fillId="0" borderId="0" xfId="0" applyFont="1" applyFill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113"/>
  <sheetViews>
    <sheetView tabSelected="1" zoomScale="120" zoomScaleNormal="120" workbookViewId="0" topLeftCell="A1">
      <pane xSplit="2" ySplit="4" topLeftCell="C46" activePane="bottomRight" state="frozen"/>
      <selection pane="topLeft" activeCell="A1" sqref="A1"/>
      <selection pane="topRight" activeCell="C1" sqref="C1"/>
      <selection pane="bottomLeft" activeCell="A46" sqref="A46"/>
      <selection pane="bottomRight" activeCell="K96" sqref="K96"/>
    </sheetView>
  </sheetViews>
  <sheetFormatPr defaultColWidth="9.140625" defaultRowHeight="15"/>
  <cols>
    <col min="1" max="1" width="3.421875" style="1" customWidth="1"/>
    <col min="2" max="2" width="30.140625" style="1" customWidth="1"/>
    <col min="3" max="3" width="5.421875" style="1" customWidth="1"/>
    <col min="4" max="4" width="7.8515625" style="1" customWidth="1"/>
    <col min="5" max="5" width="8.00390625" style="1" customWidth="1"/>
    <col min="6" max="6" width="7.00390625" style="1" customWidth="1"/>
    <col min="7" max="7" width="6.421875" style="1" customWidth="1"/>
    <col min="8" max="8" width="6.00390625" style="1" customWidth="1"/>
    <col min="9" max="9" width="5.421875" style="1" customWidth="1"/>
    <col min="10" max="10" width="6.57421875" style="1" customWidth="1"/>
    <col min="11" max="11" width="6.140625" style="1" customWidth="1"/>
    <col min="12" max="12" width="5.57421875" style="1" customWidth="1"/>
    <col min="13" max="13" width="6.140625" style="1" customWidth="1"/>
    <col min="14" max="14" width="6.28125" style="1" customWidth="1"/>
    <col min="15" max="15" width="6.140625" style="1" customWidth="1"/>
    <col min="16" max="16" width="4.8515625" style="1" customWidth="1"/>
    <col min="17" max="17" width="4.7109375" style="1" customWidth="1"/>
    <col min="18" max="18" width="5.28125" style="1" customWidth="1"/>
    <col min="19" max="20" width="7.00390625" style="1" customWidth="1"/>
    <col min="21" max="21" width="7.140625" style="1" customWidth="1"/>
    <col min="22" max="24" width="0" style="1" hidden="1" customWidth="1"/>
    <col min="25" max="35" width="9.140625" style="1" customWidth="1"/>
  </cols>
  <sheetData>
    <row r="1" spans="1:20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3" ht="4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/>
      <c r="O2" s="5"/>
      <c r="P2" s="5"/>
      <c r="Q2" s="5" t="s">
        <v>14</v>
      </c>
      <c r="R2" s="5" t="s">
        <v>15</v>
      </c>
      <c r="S2" s="5" t="s">
        <v>16</v>
      </c>
      <c r="T2" s="6" t="s">
        <v>17</v>
      </c>
      <c r="U2" s="6" t="s">
        <v>18</v>
      </c>
      <c r="V2" s="7"/>
      <c r="W2" s="7"/>
    </row>
    <row r="3" spans="1:23" ht="15" customHeigh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19</v>
      </c>
      <c r="N3" s="5" t="s">
        <v>20</v>
      </c>
      <c r="O3" s="5" t="s">
        <v>21</v>
      </c>
      <c r="P3" s="5" t="s">
        <v>22</v>
      </c>
      <c r="Q3" s="5"/>
      <c r="R3" s="5"/>
      <c r="S3" s="5"/>
      <c r="T3" s="5"/>
      <c r="U3" s="5"/>
      <c r="V3" s="7"/>
      <c r="W3" s="7"/>
    </row>
    <row r="4" spans="1:23" ht="70.5" customHeight="1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7"/>
      <c r="W4" s="7"/>
    </row>
    <row r="5" spans="1:23" ht="12.75">
      <c r="A5" s="4">
        <v>1</v>
      </c>
      <c r="B5" s="4" t="s">
        <v>23</v>
      </c>
      <c r="C5" s="8">
        <v>4.19</v>
      </c>
      <c r="D5" s="8">
        <v>0.42</v>
      </c>
      <c r="E5" s="8">
        <v>2.37</v>
      </c>
      <c r="F5" s="8">
        <v>2.4</v>
      </c>
      <c r="G5" s="8">
        <v>3.55</v>
      </c>
      <c r="H5" s="8">
        <v>3.58</v>
      </c>
      <c r="I5" s="8">
        <v>0.87</v>
      </c>
      <c r="J5" s="8">
        <v>0.13</v>
      </c>
      <c r="K5" s="8">
        <v>2.81</v>
      </c>
      <c r="L5" s="8"/>
      <c r="M5" s="8">
        <v>0.94</v>
      </c>
      <c r="N5" s="8">
        <v>0.42</v>
      </c>
      <c r="O5" s="8">
        <v>0.33</v>
      </c>
      <c r="P5" s="8">
        <v>0.11</v>
      </c>
      <c r="Q5" s="8">
        <v>1.33</v>
      </c>
      <c r="R5" s="8">
        <v>6.57</v>
      </c>
      <c r="S5" s="9">
        <f aca="true" t="shared" si="0" ref="S5:S36">C5+D5+E5+F5+G5+H5+I5+J5+K5+L5+M5+N5+O5+P5+Q5+R5</f>
        <v>30.019999999999996</v>
      </c>
      <c r="T5" s="10">
        <v>29.29</v>
      </c>
      <c r="U5" s="11">
        <f aca="true" t="shared" si="1" ref="U5:U36">S5/T5*100</f>
        <v>102.49231819733697</v>
      </c>
      <c r="V5" s="7"/>
      <c r="W5" s="7"/>
    </row>
    <row r="6" spans="1:23" ht="12.75">
      <c r="A6" s="4"/>
      <c r="B6" s="4"/>
      <c r="C6" s="8">
        <v>4.19</v>
      </c>
      <c r="D6" s="8">
        <v>0.42</v>
      </c>
      <c r="E6" s="8">
        <v>2.37</v>
      </c>
      <c r="F6" s="8">
        <v>2.4</v>
      </c>
      <c r="G6" s="8">
        <v>3.55</v>
      </c>
      <c r="H6" s="8">
        <v>3.58</v>
      </c>
      <c r="I6" s="8">
        <v>6.12</v>
      </c>
      <c r="J6" s="8">
        <v>0.13</v>
      </c>
      <c r="K6" s="8">
        <v>2.81</v>
      </c>
      <c r="L6" s="8"/>
      <c r="M6" s="8">
        <v>0.94</v>
      </c>
      <c r="N6" s="8">
        <v>0.42</v>
      </c>
      <c r="O6" s="8">
        <v>0.33</v>
      </c>
      <c r="P6" s="8">
        <v>0.11</v>
      </c>
      <c r="Q6" s="8">
        <v>1.33</v>
      </c>
      <c r="R6" s="8">
        <v>6.57</v>
      </c>
      <c r="S6" s="9">
        <f t="shared" si="0"/>
        <v>35.269999999999996</v>
      </c>
      <c r="T6" s="10">
        <v>34.54</v>
      </c>
      <c r="U6" s="11">
        <f t="shared" si="1"/>
        <v>102.11349160393746</v>
      </c>
      <c r="V6" s="7"/>
      <c r="W6" s="7"/>
    </row>
    <row r="7" spans="1:23" ht="12.75">
      <c r="A7" s="4">
        <v>2</v>
      </c>
      <c r="B7" s="4" t="s">
        <v>24</v>
      </c>
      <c r="C7" s="8">
        <v>4.19</v>
      </c>
      <c r="D7" s="8">
        <v>0.4</v>
      </c>
      <c r="E7" s="8">
        <v>0.73</v>
      </c>
      <c r="F7" s="8">
        <v>2.4</v>
      </c>
      <c r="G7" s="8">
        <v>3.55</v>
      </c>
      <c r="H7" s="8">
        <v>2.5</v>
      </c>
      <c r="I7" s="8">
        <v>0.87</v>
      </c>
      <c r="J7" s="8">
        <v>0.24</v>
      </c>
      <c r="K7" s="8">
        <v>2.81</v>
      </c>
      <c r="L7" s="8">
        <v>0.28</v>
      </c>
      <c r="M7" s="8">
        <v>1.09</v>
      </c>
      <c r="N7" s="8">
        <v>0.42</v>
      </c>
      <c r="O7" s="8">
        <v>0.33</v>
      </c>
      <c r="P7" s="8">
        <v>0.11</v>
      </c>
      <c r="Q7" s="8">
        <v>1.33</v>
      </c>
      <c r="R7" s="8">
        <v>5.23</v>
      </c>
      <c r="S7" s="9">
        <f t="shared" si="0"/>
        <v>26.48</v>
      </c>
      <c r="T7" s="10">
        <v>25.83</v>
      </c>
      <c r="U7" s="11">
        <f t="shared" si="1"/>
        <v>102.51645373596594</v>
      </c>
      <c r="V7" s="7"/>
      <c r="W7" s="7"/>
    </row>
    <row r="8" spans="1:23" ht="12.75">
      <c r="A8" s="4"/>
      <c r="B8" s="4"/>
      <c r="C8" s="8">
        <v>4.19</v>
      </c>
      <c r="D8" s="8">
        <v>0.4</v>
      </c>
      <c r="E8" s="8">
        <v>0.73</v>
      </c>
      <c r="F8" s="8">
        <v>2.4</v>
      </c>
      <c r="G8" s="8">
        <v>3.55</v>
      </c>
      <c r="H8" s="8">
        <v>2.5</v>
      </c>
      <c r="I8" s="8">
        <v>6.12</v>
      </c>
      <c r="J8" s="8">
        <v>0.24</v>
      </c>
      <c r="K8" s="8">
        <v>2.81</v>
      </c>
      <c r="L8" s="8">
        <v>0.28</v>
      </c>
      <c r="M8" s="8">
        <v>1.09</v>
      </c>
      <c r="N8" s="8">
        <v>0.42</v>
      </c>
      <c r="O8" s="8">
        <v>0.33</v>
      </c>
      <c r="P8" s="8">
        <v>0.11</v>
      </c>
      <c r="Q8" s="8">
        <v>1.33</v>
      </c>
      <c r="R8" s="8">
        <v>5.23</v>
      </c>
      <c r="S8" s="9">
        <f t="shared" si="0"/>
        <v>31.73</v>
      </c>
      <c r="T8" s="10">
        <v>31.08</v>
      </c>
      <c r="U8" s="11">
        <f t="shared" si="1"/>
        <v>102.0913770913771</v>
      </c>
      <c r="V8" s="7"/>
      <c r="W8" s="7"/>
    </row>
    <row r="9" spans="1:23" ht="12.75">
      <c r="A9" s="4">
        <v>3</v>
      </c>
      <c r="B9" s="4" t="s">
        <v>25</v>
      </c>
      <c r="C9" s="8">
        <v>4.19</v>
      </c>
      <c r="D9" s="8">
        <v>0.4</v>
      </c>
      <c r="E9" s="8">
        <v>0.73</v>
      </c>
      <c r="F9" s="8">
        <v>2.4</v>
      </c>
      <c r="G9" s="8">
        <v>3.55</v>
      </c>
      <c r="H9" s="8">
        <v>2.5</v>
      </c>
      <c r="I9" s="8">
        <v>0.87</v>
      </c>
      <c r="J9" s="8">
        <v>0.24</v>
      </c>
      <c r="K9" s="8">
        <v>2.81</v>
      </c>
      <c r="L9" s="8">
        <v>0.27</v>
      </c>
      <c r="M9" s="8">
        <v>1.09</v>
      </c>
      <c r="N9" s="8">
        <v>0.42</v>
      </c>
      <c r="O9" s="8">
        <v>0.33</v>
      </c>
      <c r="P9" s="8">
        <v>0.11</v>
      </c>
      <c r="Q9" s="8">
        <v>1.33</v>
      </c>
      <c r="R9" s="8">
        <v>5.24</v>
      </c>
      <c r="S9" s="9">
        <f t="shared" si="0"/>
        <v>26.479999999999997</v>
      </c>
      <c r="T9" s="10">
        <v>25.88</v>
      </c>
      <c r="U9" s="11">
        <f t="shared" si="1"/>
        <v>102.31839258114373</v>
      </c>
      <c r="V9" s="7"/>
      <c r="W9" s="7"/>
    </row>
    <row r="10" spans="1:23" ht="12.75">
      <c r="A10" s="4"/>
      <c r="B10" s="4"/>
      <c r="C10" s="8">
        <v>4.19</v>
      </c>
      <c r="D10" s="8">
        <v>0.4</v>
      </c>
      <c r="E10" s="8">
        <v>0.73</v>
      </c>
      <c r="F10" s="8">
        <v>2.4</v>
      </c>
      <c r="G10" s="8">
        <v>3.55</v>
      </c>
      <c r="H10" s="8">
        <v>2.5</v>
      </c>
      <c r="I10" s="8">
        <v>6.12</v>
      </c>
      <c r="J10" s="8">
        <v>0.24</v>
      </c>
      <c r="K10" s="8">
        <v>2.81</v>
      </c>
      <c r="L10" s="8">
        <v>0.27</v>
      </c>
      <c r="M10" s="8">
        <v>1.09</v>
      </c>
      <c r="N10" s="8">
        <v>0.42</v>
      </c>
      <c r="O10" s="8">
        <v>0.33</v>
      </c>
      <c r="P10" s="8">
        <v>0.11</v>
      </c>
      <c r="Q10" s="8">
        <v>1.33</v>
      </c>
      <c r="R10" s="8">
        <v>5.24</v>
      </c>
      <c r="S10" s="9">
        <f t="shared" si="0"/>
        <v>31.729999999999997</v>
      </c>
      <c r="T10" s="10">
        <v>31.13</v>
      </c>
      <c r="U10" s="11">
        <f t="shared" si="1"/>
        <v>101.92740122068744</v>
      </c>
      <c r="V10" s="7"/>
      <c r="W10" s="7"/>
    </row>
    <row r="11" spans="1:23" ht="12.75">
      <c r="A11" s="4">
        <v>4</v>
      </c>
      <c r="B11" s="4" t="s">
        <v>26</v>
      </c>
      <c r="C11" s="8">
        <v>4.19</v>
      </c>
      <c r="D11" s="8">
        <v>0.4</v>
      </c>
      <c r="E11" s="8">
        <v>0.73</v>
      </c>
      <c r="F11" s="8">
        <v>2.4</v>
      </c>
      <c r="G11" s="8">
        <v>3.55</v>
      </c>
      <c r="H11" s="8">
        <v>2.5</v>
      </c>
      <c r="I11" s="8">
        <v>0.87</v>
      </c>
      <c r="J11" s="8">
        <v>0.24</v>
      </c>
      <c r="K11" s="8">
        <v>2.81</v>
      </c>
      <c r="L11" s="8">
        <v>0.26</v>
      </c>
      <c r="M11" s="8">
        <v>1.09</v>
      </c>
      <c r="N11" s="8">
        <v>0.42</v>
      </c>
      <c r="O11" s="8">
        <v>0.33</v>
      </c>
      <c r="P11" s="8">
        <v>0.11</v>
      </c>
      <c r="Q11" s="8">
        <v>1.33</v>
      </c>
      <c r="R11" s="8">
        <v>5.25</v>
      </c>
      <c r="S11" s="9">
        <f t="shared" si="0"/>
        <v>26.479999999999997</v>
      </c>
      <c r="T11" s="10">
        <v>25.9</v>
      </c>
      <c r="U11" s="11">
        <f t="shared" si="1"/>
        <v>102.23938223938222</v>
      </c>
      <c r="V11" s="7"/>
      <c r="W11" s="7"/>
    </row>
    <row r="12" spans="1:23" ht="12.75">
      <c r="A12" s="4"/>
      <c r="B12" s="4"/>
      <c r="C12" s="8">
        <v>4.19</v>
      </c>
      <c r="D12" s="8">
        <v>0.4</v>
      </c>
      <c r="E12" s="8">
        <v>0.73</v>
      </c>
      <c r="F12" s="8">
        <v>2.4</v>
      </c>
      <c r="G12" s="8">
        <v>3.55</v>
      </c>
      <c r="H12" s="8">
        <v>2.5</v>
      </c>
      <c r="I12" s="8">
        <v>6.12</v>
      </c>
      <c r="J12" s="8">
        <v>0.24</v>
      </c>
      <c r="K12" s="8">
        <v>2.81</v>
      </c>
      <c r="L12" s="8">
        <v>0.26</v>
      </c>
      <c r="M12" s="8">
        <v>1.09</v>
      </c>
      <c r="N12" s="8">
        <v>0.42</v>
      </c>
      <c r="O12" s="8">
        <v>0.33</v>
      </c>
      <c r="P12" s="8">
        <v>0.11</v>
      </c>
      <c r="Q12" s="8">
        <v>1.33</v>
      </c>
      <c r="R12" s="8">
        <v>5.25</v>
      </c>
      <c r="S12" s="9">
        <f t="shared" si="0"/>
        <v>31.729999999999997</v>
      </c>
      <c r="T12" s="10">
        <v>31.15</v>
      </c>
      <c r="U12" s="11">
        <f t="shared" si="1"/>
        <v>101.86195826645263</v>
      </c>
      <c r="V12" s="7"/>
      <c r="W12" s="7"/>
    </row>
    <row r="13" spans="1:23" ht="15">
      <c r="A13" s="4">
        <v>5</v>
      </c>
      <c r="B13" s="4" t="s">
        <v>27</v>
      </c>
      <c r="C13" s="8">
        <v>4.19</v>
      </c>
      <c r="D13" s="8">
        <v>0.32</v>
      </c>
      <c r="E13" s="8">
        <v>0.6</v>
      </c>
      <c r="F13" s="8">
        <v>2.1</v>
      </c>
      <c r="G13" s="8">
        <v>3.55</v>
      </c>
      <c r="H13" s="8">
        <v>2.1</v>
      </c>
      <c r="I13" s="8">
        <v>0.87</v>
      </c>
      <c r="J13" s="8">
        <v>0.24</v>
      </c>
      <c r="K13" s="8">
        <v>2.25</v>
      </c>
      <c r="L13" s="8">
        <v>0.27</v>
      </c>
      <c r="M13" s="8">
        <v>0.76</v>
      </c>
      <c r="N13" s="8">
        <v>0.25</v>
      </c>
      <c r="O13" s="8">
        <v>0.25</v>
      </c>
      <c r="P13" s="8">
        <v>0.1</v>
      </c>
      <c r="Q13" s="8">
        <v>1.1</v>
      </c>
      <c r="R13" s="8">
        <v>3.35</v>
      </c>
      <c r="S13" s="9">
        <f t="shared" si="0"/>
        <v>22.300000000000004</v>
      </c>
      <c r="T13" s="10">
        <v>21.44</v>
      </c>
      <c r="U13" s="11">
        <f t="shared" si="1"/>
        <v>104.01119402985076</v>
      </c>
      <c r="V13" s="12">
        <f>T13*1.04</f>
        <v>22.297600000000003</v>
      </c>
      <c r="W13" s="12">
        <f>S13-V13</f>
        <v>0.002400000000001512</v>
      </c>
    </row>
    <row r="14" spans="1:23" ht="15">
      <c r="A14" s="4"/>
      <c r="B14" s="4"/>
      <c r="C14" s="8">
        <v>4.19</v>
      </c>
      <c r="D14" s="8">
        <v>0.32</v>
      </c>
      <c r="E14" s="8">
        <v>0.6</v>
      </c>
      <c r="F14" s="8">
        <v>2.1</v>
      </c>
      <c r="G14" s="8">
        <v>3.55</v>
      </c>
      <c r="H14" s="8">
        <v>2.1</v>
      </c>
      <c r="I14" s="8">
        <v>6.12</v>
      </c>
      <c r="J14" s="8">
        <v>0.24</v>
      </c>
      <c r="K14" s="8">
        <v>2.25</v>
      </c>
      <c r="L14" s="8">
        <v>0.27</v>
      </c>
      <c r="M14" s="8">
        <v>0.76</v>
      </c>
      <c r="N14" s="8">
        <v>0.25</v>
      </c>
      <c r="O14" s="8">
        <v>0.25</v>
      </c>
      <c r="P14" s="8">
        <v>0.1</v>
      </c>
      <c r="Q14" s="8">
        <v>1.1</v>
      </c>
      <c r="R14" s="8">
        <v>3.35</v>
      </c>
      <c r="S14" s="9">
        <f t="shared" si="0"/>
        <v>27.550000000000004</v>
      </c>
      <c r="T14" s="10">
        <v>26.57</v>
      </c>
      <c r="U14" s="11">
        <f t="shared" si="1"/>
        <v>103.68837034249154</v>
      </c>
      <c r="V14" s="12">
        <f aca="true" t="shared" si="2" ref="V14:V77">T14*1.04</f>
        <v>27.6328</v>
      </c>
      <c r="W14" s="12">
        <f aca="true" t="shared" si="3" ref="W14:W76">S14-V14</f>
        <v>-0.08279999999999532</v>
      </c>
    </row>
    <row r="15" spans="1:23" ht="15">
      <c r="A15" s="4">
        <v>6</v>
      </c>
      <c r="B15" s="4" t="s">
        <v>28</v>
      </c>
      <c r="C15" s="8">
        <v>4.19</v>
      </c>
      <c r="D15" s="8">
        <v>0.32</v>
      </c>
      <c r="E15" s="8">
        <v>0.6</v>
      </c>
      <c r="F15" s="8">
        <v>2.1</v>
      </c>
      <c r="G15" s="8">
        <v>3.55</v>
      </c>
      <c r="H15" s="8">
        <v>2.1</v>
      </c>
      <c r="I15" s="8">
        <v>0.87</v>
      </c>
      <c r="J15" s="8">
        <v>0.24</v>
      </c>
      <c r="K15" s="8">
        <v>2.25</v>
      </c>
      <c r="L15" s="8">
        <v>0.27</v>
      </c>
      <c r="M15" s="8">
        <v>0.76</v>
      </c>
      <c r="N15" s="8">
        <v>0.25</v>
      </c>
      <c r="O15" s="8">
        <v>0.25</v>
      </c>
      <c r="P15" s="8">
        <v>0.1</v>
      </c>
      <c r="Q15" s="8">
        <v>1.1</v>
      </c>
      <c r="R15" s="8">
        <v>3.01</v>
      </c>
      <c r="S15" s="9">
        <f t="shared" si="0"/>
        <v>21.96</v>
      </c>
      <c r="T15" s="10">
        <v>21.15</v>
      </c>
      <c r="U15" s="11">
        <f t="shared" si="1"/>
        <v>103.82978723404257</v>
      </c>
      <c r="V15" s="12">
        <f t="shared" si="2"/>
        <v>21.996</v>
      </c>
      <c r="W15" s="12">
        <f t="shared" si="3"/>
        <v>-0.03599999999999781</v>
      </c>
    </row>
    <row r="16" spans="1:23" ht="15">
      <c r="A16" s="4"/>
      <c r="B16" s="4"/>
      <c r="C16" s="8">
        <v>4.19</v>
      </c>
      <c r="D16" s="8">
        <v>0.32</v>
      </c>
      <c r="E16" s="8">
        <v>0.6</v>
      </c>
      <c r="F16" s="8">
        <v>2.1</v>
      </c>
      <c r="G16" s="8">
        <v>3.55</v>
      </c>
      <c r="H16" s="8">
        <v>2.1</v>
      </c>
      <c r="I16" s="8">
        <v>6.12</v>
      </c>
      <c r="J16" s="8">
        <v>0.24</v>
      </c>
      <c r="K16" s="8">
        <v>2.25</v>
      </c>
      <c r="L16" s="8">
        <v>0.27</v>
      </c>
      <c r="M16" s="8">
        <v>0.76</v>
      </c>
      <c r="N16" s="8">
        <v>0.25</v>
      </c>
      <c r="O16" s="8">
        <v>0.25</v>
      </c>
      <c r="P16" s="8">
        <v>0.1</v>
      </c>
      <c r="Q16" s="8">
        <v>1.1</v>
      </c>
      <c r="R16" s="8">
        <v>3.01</v>
      </c>
      <c r="S16" s="9">
        <f t="shared" si="0"/>
        <v>27.21</v>
      </c>
      <c r="T16" s="10">
        <v>26.16</v>
      </c>
      <c r="U16" s="11">
        <f t="shared" si="1"/>
        <v>104.01376146788992</v>
      </c>
      <c r="V16" s="12">
        <f t="shared" si="2"/>
        <v>27.206400000000002</v>
      </c>
      <c r="W16" s="12">
        <f t="shared" si="3"/>
        <v>0.0035999999999987153</v>
      </c>
    </row>
    <row r="17" spans="1:23" ht="12.75">
      <c r="A17" s="4">
        <v>7</v>
      </c>
      <c r="B17" s="13" t="s">
        <v>29</v>
      </c>
      <c r="C17" s="8">
        <v>4.19</v>
      </c>
      <c r="D17" s="8">
        <v>0.4</v>
      </c>
      <c r="E17" s="8">
        <v>0.73</v>
      </c>
      <c r="F17" s="8">
        <v>2.4</v>
      </c>
      <c r="G17" s="8">
        <v>3.55</v>
      </c>
      <c r="H17" s="8">
        <v>0</v>
      </c>
      <c r="I17" s="8"/>
      <c r="J17" s="8">
        <v>0.13</v>
      </c>
      <c r="K17" s="8">
        <v>0.25</v>
      </c>
      <c r="L17" s="8"/>
      <c r="M17" s="8">
        <v>1.09</v>
      </c>
      <c r="N17" s="8">
        <v>0.42</v>
      </c>
      <c r="O17" s="8">
        <v>0.33</v>
      </c>
      <c r="P17" s="8">
        <v>0.11</v>
      </c>
      <c r="Q17" s="8">
        <v>1.33</v>
      </c>
      <c r="R17" s="8">
        <v>3.53</v>
      </c>
      <c r="S17" s="9">
        <f t="shared" si="0"/>
        <v>18.46</v>
      </c>
      <c r="T17" s="10">
        <v>18.08</v>
      </c>
      <c r="U17" s="11">
        <f t="shared" si="1"/>
        <v>102.10176991150443</v>
      </c>
      <c r="V17" s="12">
        <f t="shared" si="2"/>
        <v>18.8032</v>
      </c>
      <c r="W17" s="12"/>
    </row>
    <row r="18" spans="1:23" ht="15">
      <c r="A18" s="4">
        <v>8</v>
      </c>
      <c r="B18" s="14" t="s">
        <v>30</v>
      </c>
      <c r="C18" s="8">
        <v>4.1</v>
      </c>
      <c r="D18" s="8">
        <v>0.35</v>
      </c>
      <c r="E18" s="8">
        <v>0.42</v>
      </c>
      <c r="F18" s="8">
        <v>2.05</v>
      </c>
      <c r="G18" s="8">
        <v>3.4</v>
      </c>
      <c r="H18" s="8">
        <v>0</v>
      </c>
      <c r="I18" s="8"/>
      <c r="J18" s="8">
        <v>0.24</v>
      </c>
      <c r="K18" s="8"/>
      <c r="L18" s="8">
        <v>0.44</v>
      </c>
      <c r="M18" s="8">
        <v>0.64</v>
      </c>
      <c r="N18" s="8">
        <v>0.24</v>
      </c>
      <c r="O18" s="8">
        <v>0.24</v>
      </c>
      <c r="P18" s="8">
        <v>0.06</v>
      </c>
      <c r="Q18" s="8">
        <v>1</v>
      </c>
      <c r="R18" s="8">
        <v>4.18</v>
      </c>
      <c r="S18" s="9">
        <f t="shared" si="0"/>
        <v>17.36</v>
      </c>
      <c r="T18" s="10">
        <v>17</v>
      </c>
      <c r="U18" s="11">
        <f t="shared" si="1"/>
        <v>102.11764705882354</v>
      </c>
      <c r="V18" s="12">
        <f t="shared" si="2"/>
        <v>17.68</v>
      </c>
      <c r="W18" s="12">
        <f t="shared" si="3"/>
        <v>-0.3200000000000003</v>
      </c>
    </row>
    <row r="19" spans="1:23" ht="15">
      <c r="A19" s="4">
        <v>9</v>
      </c>
      <c r="B19" s="14" t="s">
        <v>31</v>
      </c>
      <c r="C19" s="8">
        <v>4.19</v>
      </c>
      <c r="D19" s="8">
        <v>0.4</v>
      </c>
      <c r="E19" s="8">
        <v>0.73</v>
      </c>
      <c r="F19" s="8">
        <v>2.4</v>
      </c>
      <c r="G19" s="8">
        <v>3.55</v>
      </c>
      <c r="H19" s="8">
        <v>0</v>
      </c>
      <c r="I19" s="8"/>
      <c r="J19" s="8">
        <v>0.24</v>
      </c>
      <c r="K19" s="8">
        <v>0.25</v>
      </c>
      <c r="L19" s="8">
        <v>0.27</v>
      </c>
      <c r="M19" s="8">
        <v>1.09</v>
      </c>
      <c r="N19" s="8">
        <v>0.42</v>
      </c>
      <c r="O19" s="8">
        <v>0.33</v>
      </c>
      <c r="P19" s="8">
        <v>0.11</v>
      </c>
      <c r="Q19" s="8">
        <v>1.33</v>
      </c>
      <c r="R19" s="8">
        <v>3.89</v>
      </c>
      <c r="S19" s="9">
        <f t="shared" si="0"/>
        <v>19.2</v>
      </c>
      <c r="T19" s="10">
        <v>18.72</v>
      </c>
      <c r="U19" s="11">
        <f t="shared" si="1"/>
        <v>102.56410256410258</v>
      </c>
      <c r="V19" s="12">
        <f t="shared" si="2"/>
        <v>19.468799999999998</v>
      </c>
      <c r="W19" s="12">
        <f t="shared" si="3"/>
        <v>-0.2687999999999988</v>
      </c>
    </row>
    <row r="20" spans="1:23" ht="15">
      <c r="A20" s="4">
        <v>10</v>
      </c>
      <c r="B20" s="14" t="s">
        <v>32</v>
      </c>
      <c r="C20" s="8">
        <v>4.19</v>
      </c>
      <c r="D20" s="8">
        <v>0.4</v>
      </c>
      <c r="E20" s="8">
        <v>0.73</v>
      </c>
      <c r="F20" s="8">
        <v>2.4</v>
      </c>
      <c r="G20" s="8">
        <v>3.55</v>
      </c>
      <c r="H20" s="8">
        <v>0</v>
      </c>
      <c r="I20" s="8"/>
      <c r="J20" s="8">
        <v>0.24</v>
      </c>
      <c r="K20" s="8">
        <v>0.25</v>
      </c>
      <c r="L20" s="8">
        <v>0.31</v>
      </c>
      <c r="M20" s="8">
        <v>1.09</v>
      </c>
      <c r="N20" s="8">
        <v>0.42</v>
      </c>
      <c r="O20" s="8">
        <v>0.33</v>
      </c>
      <c r="P20" s="8">
        <v>0.11</v>
      </c>
      <c r="Q20" s="8">
        <v>1.33</v>
      </c>
      <c r="R20" s="8">
        <v>3.85</v>
      </c>
      <c r="S20" s="9">
        <f t="shared" si="0"/>
        <v>19.2</v>
      </c>
      <c r="T20" s="10">
        <v>18.99</v>
      </c>
      <c r="U20" s="11">
        <f t="shared" si="1"/>
        <v>101.10584518167458</v>
      </c>
      <c r="V20" s="12">
        <f t="shared" si="2"/>
        <v>19.749599999999997</v>
      </c>
      <c r="W20" s="12"/>
    </row>
    <row r="21" spans="1:23" ht="15">
      <c r="A21" s="4">
        <v>11</v>
      </c>
      <c r="B21" s="14" t="s">
        <v>33</v>
      </c>
      <c r="C21" s="8">
        <v>4.19</v>
      </c>
      <c r="D21" s="8">
        <v>0.4</v>
      </c>
      <c r="E21" s="8">
        <v>0.73</v>
      </c>
      <c r="F21" s="8">
        <v>2.4</v>
      </c>
      <c r="G21" s="8">
        <v>3.55</v>
      </c>
      <c r="H21" s="8">
        <v>0</v>
      </c>
      <c r="I21" s="8"/>
      <c r="J21" s="8">
        <v>0.48</v>
      </c>
      <c r="K21" s="8">
        <v>0.25</v>
      </c>
      <c r="L21" s="8">
        <v>0.4</v>
      </c>
      <c r="M21" s="8">
        <v>0.94</v>
      </c>
      <c r="N21" s="8"/>
      <c r="O21" s="8">
        <v>0.33</v>
      </c>
      <c r="P21" s="8">
        <v>0.11</v>
      </c>
      <c r="Q21" s="8">
        <v>1.33</v>
      </c>
      <c r="R21" s="8">
        <v>3.32</v>
      </c>
      <c r="S21" s="9">
        <f t="shared" si="0"/>
        <v>18.43</v>
      </c>
      <c r="T21" s="10">
        <v>17.72</v>
      </c>
      <c r="U21" s="11">
        <f t="shared" si="1"/>
        <v>104.00677200902935</v>
      </c>
      <c r="V21" s="12">
        <f t="shared" si="2"/>
        <v>18.4288</v>
      </c>
      <c r="W21" s="12">
        <f t="shared" si="3"/>
        <v>0.001200000000000756</v>
      </c>
    </row>
    <row r="22" spans="1:23" ht="15">
      <c r="A22" s="4">
        <v>12</v>
      </c>
      <c r="B22" s="14" t="s">
        <v>34</v>
      </c>
      <c r="C22" s="8">
        <v>4.19</v>
      </c>
      <c r="D22" s="8">
        <v>0.35</v>
      </c>
      <c r="E22" s="8">
        <v>0.73</v>
      </c>
      <c r="F22" s="8">
        <v>2.4</v>
      </c>
      <c r="G22" s="8">
        <v>3.55</v>
      </c>
      <c r="H22" s="8">
        <v>0</v>
      </c>
      <c r="I22" s="8"/>
      <c r="J22" s="8">
        <v>0.24</v>
      </c>
      <c r="K22" s="8">
        <v>0.25</v>
      </c>
      <c r="L22" s="8">
        <v>0.22</v>
      </c>
      <c r="M22" s="8">
        <v>0.94</v>
      </c>
      <c r="N22" s="8"/>
      <c r="O22" s="8">
        <v>0.33</v>
      </c>
      <c r="P22" s="8">
        <v>0.11</v>
      </c>
      <c r="Q22" s="8">
        <v>1.33</v>
      </c>
      <c r="R22" s="8">
        <v>1.75</v>
      </c>
      <c r="S22" s="9">
        <f t="shared" si="0"/>
        <v>16.39</v>
      </c>
      <c r="T22" s="10">
        <v>15.76</v>
      </c>
      <c r="U22" s="11">
        <f t="shared" si="1"/>
        <v>103.99746192893402</v>
      </c>
      <c r="V22" s="12">
        <f t="shared" si="2"/>
        <v>16.3904</v>
      </c>
      <c r="W22" s="12">
        <f t="shared" si="3"/>
        <v>-0.00039999999999906777</v>
      </c>
    </row>
    <row r="23" spans="1:23" ht="12.75">
      <c r="A23" s="4">
        <v>13</v>
      </c>
      <c r="B23" s="14" t="s">
        <v>35</v>
      </c>
      <c r="C23" s="8">
        <v>4.19</v>
      </c>
      <c r="D23" s="8">
        <v>0.35</v>
      </c>
      <c r="E23" s="8">
        <v>0.73</v>
      </c>
      <c r="F23" s="8">
        <v>2.4</v>
      </c>
      <c r="G23" s="8">
        <v>3.55</v>
      </c>
      <c r="H23" s="8">
        <v>0</v>
      </c>
      <c r="I23" s="8"/>
      <c r="J23" s="8">
        <v>0.24</v>
      </c>
      <c r="K23" s="8">
        <v>0.25</v>
      </c>
      <c r="L23" s="8">
        <v>0.38</v>
      </c>
      <c r="M23" s="8">
        <v>0.94</v>
      </c>
      <c r="N23" s="8"/>
      <c r="O23" s="8">
        <v>0.33</v>
      </c>
      <c r="P23" s="8">
        <v>0.11</v>
      </c>
      <c r="Q23" s="8">
        <v>1.33</v>
      </c>
      <c r="R23" s="8">
        <v>2.48</v>
      </c>
      <c r="S23" s="9">
        <f t="shared" si="0"/>
        <v>17.279999999999998</v>
      </c>
      <c r="T23" s="10">
        <v>16.62</v>
      </c>
      <c r="U23" s="11">
        <f t="shared" si="1"/>
        <v>103.97111913357399</v>
      </c>
      <c r="V23" s="12">
        <f t="shared" si="2"/>
        <v>17.2848</v>
      </c>
      <c r="W23" s="12">
        <f t="shared" si="3"/>
        <v>-0.004800000000003024</v>
      </c>
    </row>
    <row r="24" spans="1:23" ht="12.75">
      <c r="A24" s="4">
        <v>14</v>
      </c>
      <c r="B24" s="14" t="s">
        <v>36</v>
      </c>
      <c r="C24" s="8">
        <v>4.19</v>
      </c>
      <c r="D24" s="8">
        <v>0.35</v>
      </c>
      <c r="E24" s="8">
        <v>0.73</v>
      </c>
      <c r="F24" s="8">
        <v>2.4</v>
      </c>
      <c r="G24" s="8">
        <v>3.55</v>
      </c>
      <c r="H24" s="8">
        <v>0</v>
      </c>
      <c r="I24" s="8"/>
      <c r="J24" s="8">
        <v>0.24</v>
      </c>
      <c r="K24" s="8">
        <v>0.25</v>
      </c>
      <c r="L24" s="8">
        <v>0.38</v>
      </c>
      <c r="M24" s="8">
        <v>0.94</v>
      </c>
      <c r="N24" s="8"/>
      <c r="O24" s="8">
        <v>0.33</v>
      </c>
      <c r="P24" s="8">
        <v>0.11</v>
      </c>
      <c r="Q24" s="8">
        <v>1.33</v>
      </c>
      <c r="R24" s="8">
        <v>3.02</v>
      </c>
      <c r="S24" s="9">
        <f t="shared" si="0"/>
        <v>17.82</v>
      </c>
      <c r="T24" s="10">
        <v>17.13</v>
      </c>
      <c r="U24" s="11">
        <f t="shared" si="1"/>
        <v>104.02802101576182</v>
      </c>
      <c r="V24" s="12">
        <f t="shared" si="2"/>
        <v>17.8152</v>
      </c>
      <c r="W24" s="12">
        <f t="shared" si="3"/>
        <v>0.004799999999999471</v>
      </c>
    </row>
    <row r="25" spans="1:23" ht="12.75">
      <c r="A25" s="4">
        <v>15</v>
      </c>
      <c r="B25" s="15" t="s">
        <v>37</v>
      </c>
      <c r="C25" s="8">
        <v>4.19</v>
      </c>
      <c r="D25" s="8">
        <v>0.47</v>
      </c>
      <c r="E25" s="8">
        <v>0.78</v>
      </c>
      <c r="F25" s="8">
        <v>2.4</v>
      </c>
      <c r="G25" s="8">
        <v>3.55</v>
      </c>
      <c r="H25" s="8">
        <v>0</v>
      </c>
      <c r="I25" s="8"/>
      <c r="J25" s="8">
        <v>0.24</v>
      </c>
      <c r="K25" s="8">
        <v>0.25</v>
      </c>
      <c r="L25" s="8">
        <v>0.35</v>
      </c>
      <c r="M25" s="8">
        <v>1.81</v>
      </c>
      <c r="N25" s="8"/>
      <c r="O25" s="8">
        <v>0.33</v>
      </c>
      <c r="P25" s="8">
        <v>0.11</v>
      </c>
      <c r="Q25" s="8">
        <v>1.33</v>
      </c>
      <c r="R25" s="8">
        <v>3.3</v>
      </c>
      <c r="S25" s="9">
        <f t="shared" si="0"/>
        <v>19.11</v>
      </c>
      <c r="T25" s="10">
        <v>18.44</v>
      </c>
      <c r="U25" s="11">
        <f t="shared" si="1"/>
        <v>103.6334056399132</v>
      </c>
      <c r="V25" s="12">
        <f t="shared" si="2"/>
        <v>19.1776</v>
      </c>
      <c r="W25" s="12">
        <f t="shared" si="3"/>
        <v>-0.06760000000000232</v>
      </c>
    </row>
    <row r="26" spans="1:23" ht="12.75">
      <c r="A26" s="4"/>
      <c r="B26" s="15" t="s">
        <v>38</v>
      </c>
      <c r="C26" s="8">
        <v>4.19</v>
      </c>
      <c r="D26" s="8">
        <v>0.47</v>
      </c>
      <c r="E26" s="8">
        <v>0.78</v>
      </c>
      <c r="F26" s="8">
        <v>2.4</v>
      </c>
      <c r="G26" s="8">
        <v>3.55</v>
      </c>
      <c r="H26" s="8">
        <v>0</v>
      </c>
      <c r="I26" s="8"/>
      <c r="J26" s="8">
        <v>0.24</v>
      </c>
      <c r="K26" s="8">
        <v>0.25</v>
      </c>
      <c r="L26" s="8">
        <v>0.35</v>
      </c>
      <c r="M26" s="8">
        <v>0</v>
      </c>
      <c r="N26" s="8"/>
      <c r="O26" s="8">
        <v>0.33</v>
      </c>
      <c r="P26" s="8">
        <v>0.11</v>
      </c>
      <c r="Q26" s="8">
        <v>1.33</v>
      </c>
      <c r="R26" s="8">
        <v>3.3</v>
      </c>
      <c r="S26" s="9">
        <f t="shared" si="0"/>
        <v>17.3</v>
      </c>
      <c r="T26" s="10">
        <v>16.63</v>
      </c>
      <c r="U26" s="11">
        <f t="shared" si="1"/>
        <v>104.02886349969936</v>
      </c>
      <c r="V26" s="12">
        <f t="shared" si="2"/>
        <v>17.2952</v>
      </c>
      <c r="W26" s="12">
        <f t="shared" si="3"/>
        <v>0.004799999999999471</v>
      </c>
    </row>
    <row r="27" spans="1:23" ht="12.75">
      <c r="A27" s="4">
        <v>16</v>
      </c>
      <c r="B27" s="14" t="s">
        <v>39</v>
      </c>
      <c r="C27" s="8">
        <v>4.19</v>
      </c>
      <c r="D27" s="8">
        <v>0.22</v>
      </c>
      <c r="E27" s="8">
        <v>1.04</v>
      </c>
      <c r="F27" s="8">
        <v>2.4</v>
      </c>
      <c r="G27" s="8">
        <v>3.55</v>
      </c>
      <c r="H27" s="8">
        <v>0</v>
      </c>
      <c r="I27" s="8"/>
      <c r="J27" s="8">
        <v>0.48</v>
      </c>
      <c r="K27" s="8">
        <v>0.25</v>
      </c>
      <c r="L27" s="8">
        <v>0.49</v>
      </c>
      <c r="M27" s="8">
        <v>0</v>
      </c>
      <c r="N27" s="8"/>
      <c r="O27" s="8">
        <v>0.33</v>
      </c>
      <c r="P27" s="8">
        <v>0.11</v>
      </c>
      <c r="Q27" s="8">
        <v>0.27</v>
      </c>
      <c r="R27" s="8">
        <v>2.23</v>
      </c>
      <c r="S27" s="9">
        <f t="shared" si="0"/>
        <v>15.559999999999999</v>
      </c>
      <c r="T27" s="10">
        <v>14.96</v>
      </c>
      <c r="U27" s="11">
        <f t="shared" si="1"/>
        <v>104.01069518716577</v>
      </c>
      <c r="V27" s="12">
        <f t="shared" si="2"/>
        <v>15.5584</v>
      </c>
      <c r="W27" s="12">
        <f t="shared" si="3"/>
        <v>0.0015999999999980474</v>
      </c>
    </row>
    <row r="28" spans="1:23" ht="12.75">
      <c r="A28" s="4">
        <v>17</v>
      </c>
      <c r="B28" s="14" t="s">
        <v>40</v>
      </c>
      <c r="C28" s="8">
        <v>4.19</v>
      </c>
      <c r="D28" s="8">
        <v>0.22</v>
      </c>
      <c r="E28" s="8">
        <v>1.04</v>
      </c>
      <c r="F28" s="8">
        <v>2.4</v>
      </c>
      <c r="G28" s="8">
        <v>3.55</v>
      </c>
      <c r="H28" s="8">
        <v>0</v>
      </c>
      <c r="I28" s="8"/>
      <c r="J28" s="8">
        <v>0.48</v>
      </c>
      <c r="K28" s="8">
        <v>0.25</v>
      </c>
      <c r="L28" s="8">
        <v>0.48</v>
      </c>
      <c r="M28" s="8">
        <v>0</v>
      </c>
      <c r="N28" s="8"/>
      <c r="O28" s="8">
        <v>0.33</v>
      </c>
      <c r="P28" s="8">
        <v>0.11</v>
      </c>
      <c r="Q28" s="8">
        <v>0.27</v>
      </c>
      <c r="R28" s="8">
        <v>0.79</v>
      </c>
      <c r="S28" s="9">
        <f t="shared" si="0"/>
        <v>14.11</v>
      </c>
      <c r="T28" s="10">
        <v>13.57</v>
      </c>
      <c r="U28" s="11">
        <f t="shared" si="1"/>
        <v>103.97936624907884</v>
      </c>
      <c r="V28" s="12">
        <f t="shared" si="2"/>
        <v>14.1128</v>
      </c>
      <c r="W28" s="12">
        <f t="shared" si="3"/>
        <v>-0.00280000000000058</v>
      </c>
    </row>
    <row r="29" spans="1:23" s="1" customFormat="1" ht="12.75">
      <c r="A29" s="4">
        <v>18</v>
      </c>
      <c r="B29" s="14" t="s">
        <v>41</v>
      </c>
      <c r="C29" s="8">
        <v>4.19</v>
      </c>
      <c r="D29" s="8">
        <v>0.56</v>
      </c>
      <c r="E29" s="8">
        <v>1.41</v>
      </c>
      <c r="F29" s="8">
        <v>2.4</v>
      </c>
      <c r="G29" s="8">
        <v>3.55</v>
      </c>
      <c r="H29" s="8">
        <v>0</v>
      </c>
      <c r="I29" s="8"/>
      <c r="J29" s="8">
        <v>0.48</v>
      </c>
      <c r="K29" s="8">
        <v>0.25</v>
      </c>
      <c r="L29" s="8">
        <v>0.48</v>
      </c>
      <c r="M29" s="8">
        <v>0</v>
      </c>
      <c r="N29" s="8"/>
      <c r="O29" s="8">
        <v>0.33</v>
      </c>
      <c r="P29" s="8">
        <v>0.11</v>
      </c>
      <c r="Q29" s="8">
        <v>1.33</v>
      </c>
      <c r="R29" s="8">
        <v>1.63</v>
      </c>
      <c r="S29" s="9">
        <f t="shared" si="0"/>
        <v>16.72</v>
      </c>
      <c r="T29" s="10">
        <v>16.17</v>
      </c>
      <c r="U29" s="11">
        <f t="shared" si="1"/>
        <v>103.40136054421767</v>
      </c>
      <c r="V29" s="12">
        <f t="shared" si="2"/>
        <v>16.8168</v>
      </c>
      <c r="W29" s="12"/>
    </row>
    <row r="30" spans="1:23" ht="12.75">
      <c r="A30" s="4">
        <v>19</v>
      </c>
      <c r="B30" s="13" t="s">
        <v>42</v>
      </c>
      <c r="C30" s="8">
        <v>4.19</v>
      </c>
      <c r="D30" s="8">
        <v>0.4</v>
      </c>
      <c r="E30" s="8">
        <v>0</v>
      </c>
      <c r="F30" s="8">
        <v>0</v>
      </c>
      <c r="G30" s="8">
        <v>3.55</v>
      </c>
      <c r="H30" s="8">
        <v>0</v>
      </c>
      <c r="I30" s="8"/>
      <c r="J30" s="8">
        <v>0.24</v>
      </c>
      <c r="K30" s="8">
        <v>0.25</v>
      </c>
      <c r="L30" s="8">
        <v>0.56</v>
      </c>
      <c r="M30" s="8">
        <v>0.66</v>
      </c>
      <c r="N30" s="8"/>
      <c r="O30" s="8">
        <v>0.14</v>
      </c>
      <c r="P30" s="8">
        <v>0</v>
      </c>
      <c r="Q30" s="8">
        <v>0</v>
      </c>
      <c r="R30" s="8">
        <v>0.22</v>
      </c>
      <c r="S30" s="9">
        <f t="shared" si="0"/>
        <v>10.210000000000003</v>
      </c>
      <c r="T30" s="10">
        <v>9.82</v>
      </c>
      <c r="U30" s="11">
        <f t="shared" si="1"/>
        <v>103.97148676171082</v>
      </c>
      <c r="V30" s="12">
        <f t="shared" si="2"/>
        <v>10.212800000000001</v>
      </c>
      <c r="W30" s="12">
        <f t="shared" si="3"/>
        <v>-0.0027999999999988034</v>
      </c>
    </row>
    <row r="31" spans="1:23" ht="12.75">
      <c r="A31" s="4">
        <v>20</v>
      </c>
      <c r="B31" s="15" t="s">
        <v>43</v>
      </c>
      <c r="C31" s="8">
        <v>4.19</v>
      </c>
      <c r="D31" s="8">
        <v>0.56</v>
      </c>
      <c r="E31" s="8">
        <v>0</v>
      </c>
      <c r="F31" s="8">
        <v>0</v>
      </c>
      <c r="G31" s="8">
        <v>3.55</v>
      </c>
      <c r="H31" s="8">
        <v>0</v>
      </c>
      <c r="I31" s="8"/>
      <c r="J31" s="8">
        <v>0.24</v>
      </c>
      <c r="K31" s="8">
        <v>0.25</v>
      </c>
      <c r="L31" s="8">
        <v>1.49</v>
      </c>
      <c r="M31" s="8">
        <v>0</v>
      </c>
      <c r="N31" s="8"/>
      <c r="O31" s="8">
        <v>0.14</v>
      </c>
      <c r="P31" s="8">
        <v>0</v>
      </c>
      <c r="Q31" s="8">
        <v>1.33</v>
      </c>
      <c r="R31" s="8">
        <v>4.41</v>
      </c>
      <c r="S31" s="9">
        <f t="shared" si="0"/>
        <v>16.160000000000004</v>
      </c>
      <c r="T31" s="10">
        <v>15.66</v>
      </c>
      <c r="U31" s="11">
        <f t="shared" si="1"/>
        <v>103.19284802043424</v>
      </c>
      <c r="V31" s="12">
        <f t="shared" si="2"/>
        <v>16.2864</v>
      </c>
      <c r="W31" s="12">
        <f t="shared" si="3"/>
        <v>-0.12639999999999674</v>
      </c>
    </row>
    <row r="32" spans="1:23" ht="12.75">
      <c r="A32" s="4"/>
      <c r="B32" s="15" t="s">
        <v>44</v>
      </c>
      <c r="C32" s="8">
        <v>4.19</v>
      </c>
      <c r="D32" s="8">
        <v>0.56</v>
      </c>
      <c r="E32" s="8">
        <v>0</v>
      </c>
      <c r="F32" s="8">
        <v>0</v>
      </c>
      <c r="G32" s="8">
        <v>3.55</v>
      </c>
      <c r="H32" s="8">
        <v>0</v>
      </c>
      <c r="I32" s="8"/>
      <c r="J32" s="8">
        <v>0.24</v>
      </c>
      <c r="K32" s="8">
        <v>0.25</v>
      </c>
      <c r="L32" s="8">
        <v>1.49</v>
      </c>
      <c r="M32" s="8">
        <v>0</v>
      </c>
      <c r="N32" s="8"/>
      <c r="O32" s="8">
        <v>0</v>
      </c>
      <c r="P32" s="8">
        <v>0</v>
      </c>
      <c r="Q32" s="8">
        <v>1.33</v>
      </c>
      <c r="R32" s="8">
        <v>4.41</v>
      </c>
      <c r="S32" s="9">
        <f t="shared" si="0"/>
        <v>16.020000000000003</v>
      </c>
      <c r="T32" s="10">
        <v>15.4</v>
      </c>
      <c r="U32" s="11">
        <f t="shared" si="1"/>
        <v>104.02597402597405</v>
      </c>
      <c r="V32" s="12">
        <f t="shared" si="2"/>
        <v>16.016000000000002</v>
      </c>
      <c r="W32" s="12">
        <f t="shared" si="3"/>
        <v>0.004000000000001336</v>
      </c>
    </row>
    <row r="33" spans="1:23" ht="12.75">
      <c r="A33" s="4">
        <v>21</v>
      </c>
      <c r="B33" s="14" t="s">
        <v>45</v>
      </c>
      <c r="C33" s="8">
        <v>4.19</v>
      </c>
      <c r="D33" s="8">
        <v>0.56</v>
      </c>
      <c r="E33" s="8">
        <v>0</v>
      </c>
      <c r="F33" s="8">
        <v>0</v>
      </c>
      <c r="G33" s="8">
        <v>3.55</v>
      </c>
      <c r="H33" s="8">
        <v>0</v>
      </c>
      <c r="I33" s="8"/>
      <c r="J33" s="8">
        <v>0.24</v>
      </c>
      <c r="K33" s="8">
        <v>0.25</v>
      </c>
      <c r="L33" s="8">
        <v>1.24</v>
      </c>
      <c r="M33" s="8">
        <v>0</v>
      </c>
      <c r="N33" s="8"/>
      <c r="O33" s="8">
        <v>0.14</v>
      </c>
      <c r="P33" s="8">
        <v>0</v>
      </c>
      <c r="Q33" s="8">
        <v>1.33</v>
      </c>
      <c r="R33" s="8">
        <v>4.53</v>
      </c>
      <c r="S33" s="9">
        <f t="shared" si="0"/>
        <v>16.03</v>
      </c>
      <c r="T33" s="10">
        <v>15.41</v>
      </c>
      <c r="U33" s="11">
        <f t="shared" si="1"/>
        <v>104.02336145360155</v>
      </c>
      <c r="V33" s="12">
        <f t="shared" si="2"/>
        <v>16.026400000000002</v>
      </c>
      <c r="W33" s="12">
        <f t="shared" si="3"/>
        <v>0.0035999999999987153</v>
      </c>
    </row>
    <row r="34" spans="1:23" ht="12.75">
      <c r="A34" s="4">
        <v>22</v>
      </c>
      <c r="B34" s="14" t="s">
        <v>46</v>
      </c>
      <c r="C34" s="8">
        <v>4.19</v>
      </c>
      <c r="D34" s="8">
        <v>0.56</v>
      </c>
      <c r="E34" s="8">
        <v>0</v>
      </c>
      <c r="F34" s="8">
        <v>0</v>
      </c>
      <c r="G34" s="8">
        <v>3.55</v>
      </c>
      <c r="H34" s="8">
        <v>0</v>
      </c>
      <c r="I34" s="8"/>
      <c r="J34" s="8">
        <v>0.24</v>
      </c>
      <c r="K34" s="8">
        <v>0.25</v>
      </c>
      <c r="L34" s="8">
        <v>1.48</v>
      </c>
      <c r="M34" s="8">
        <v>0</v>
      </c>
      <c r="N34" s="8"/>
      <c r="O34" s="8">
        <v>0.14</v>
      </c>
      <c r="P34" s="8">
        <v>0</v>
      </c>
      <c r="Q34" s="8">
        <v>1.33</v>
      </c>
      <c r="R34" s="8">
        <v>4.85</v>
      </c>
      <c r="S34" s="9">
        <f t="shared" si="0"/>
        <v>16.590000000000003</v>
      </c>
      <c r="T34" s="10">
        <v>15.95</v>
      </c>
      <c r="U34" s="11">
        <f t="shared" si="1"/>
        <v>104.01253918495301</v>
      </c>
      <c r="V34" s="12">
        <f t="shared" si="2"/>
        <v>16.588</v>
      </c>
      <c r="W34" s="12">
        <f t="shared" si="3"/>
        <v>0.0020000000000024443</v>
      </c>
    </row>
    <row r="35" spans="1:23" ht="12.75">
      <c r="A35" s="4">
        <v>23</v>
      </c>
      <c r="B35" s="14" t="s">
        <v>47</v>
      </c>
      <c r="C35" s="8">
        <v>4.19</v>
      </c>
      <c r="D35" s="8">
        <v>0.56</v>
      </c>
      <c r="E35" s="8">
        <v>0</v>
      </c>
      <c r="F35" s="8">
        <v>0</v>
      </c>
      <c r="G35" s="8">
        <v>3.55</v>
      </c>
      <c r="H35" s="8">
        <v>0</v>
      </c>
      <c r="I35" s="8"/>
      <c r="J35" s="8">
        <v>0.24</v>
      </c>
      <c r="K35" s="8">
        <v>0.25</v>
      </c>
      <c r="L35" s="8">
        <v>1.02</v>
      </c>
      <c r="M35" s="8">
        <v>0</v>
      </c>
      <c r="N35" s="8"/>
      <c r="O35" s="8">
        <v>0.14</v>
      </c>
      <c r="P35" s="8">
        <v>0</v>
      </c>
      <c r="Q35" s="8">
        <v>1.33</v>
      </c>
      <c r="R35" s="8">
        <v>0.76</v>
      </c>
      <c r="S35" s="9">
        <f t="shared" si="0"/>
        <v>12.040000000000001</v>
      </c>
      <c r="T35" s="10">
        <v>11.58</v>
      </c>
      <c r="U35" s="11">
        <f t="shared" si="1"/>
        <v>103.97236614853196</v>
      </c>
      <c r="V35" s="12">
        <f t="shared" si="2"/>
        <v>12.0432</v>
      </c>
      <c r="W35" s="12">
        <f t="shared" si="3"/>
        <v>-0.0031999999999996476</v>
      </c>
    </row>
    <row r="36" spans="1:23" ht="12.75">
      <c r="A36" s="4">
        <v>24</v>
      </c>
      <c r="B36" s="14" t="s">
        <v>48</v>
      </c>
      <c r="C36" s="8">
        <v>4.19</v>
      </c>
      <c r="D36" s="8">
        <v>0.4</v>
      </c>
      <c r="E36" s="8">
        <v>0</v>
      </c>
      <c r="F36" s="8">
        <v>0</v>
      </c>
      <c r="G36" s="8">
        <v>3.55</v>
      </c>
      <c r="H36" s="8">
        <v>0</v>
      </c>
      <c r="I36" s="8"/>
      <c r="J36" s="8">
        <v>0.24</v>
      </c>
      <c r="K36" s="8">
        <v>0.25</v>
      </c>
      <c r="L36" s="8">
        <v>0.67</v>
      </c>
      <c r="M36" s="8">
        <v>0</v>
      </c>
      <c r="N36" s="8"/>
      <c r="O36" s="8"/>
      <c r="P36" s="8">
        <v>0</v>
      </c>
      <c r="Q36" s="8">
        <v>1.33</v>
      </c>
      <c r="R36" s="8">
        <v>0.8</v>
      </c>
      <c r="S36" s="9">
        <f t="shared" si="0"/>
        <v>11.430000000000001</v>
      </c>
      <c r="T36" s="10">
        <v>10.99</v>
      </c>
      <c r="U36" s="11">
        <f t="shared" si="1"/>
        <v>104.0036396724295</v>
      </c>
      <c r="V36" s="12">
        <f t="shared" si="2"/>
        <v>11.4296</v>
      </c>
      <c r="W36" s="12">
        <f t="shared" si="3"/>
        <v>0.0004000000000008441</v>
      </c>
    </row>
    <row r="37" spans="1:23" ht="15">
      <c r="A37" s="4">
        <v>25</v>
      </c>
      <c r="B37" s="14" t="s">
        <v>49</v>
      </c>
      <c r="C37" s="8">
        <v>4.19</v>
      </c>
      <c r="D37" s="8">
        <v>0.4</v>
      </c>
      <c r="E37" s="8">
        <v>0.92</v>
      </c>
      <c r="F37" s="8">
        <v>2.4</v>
      </c>
      <c r="G37" s="8">
        <v>3.55</v>
      </c>
      <c r="H37" s="8">
        <v>0</v>
      </c>
      <c r="I37" s="8"/>
      <c r="J37" s="8">
        <v>0.24</v>
      </c>
      <c r="K37" s="8">
        <v>0.25</v>
      </c>
      <c r="L37" s="8">
        <v>0.37</v>
      </c>
      <c r="M37" s="8">
        <v>0.74</v>
      </c>
      <c r="N37" s="8"/>
      <c r="O37" s="8">
        <v>0.33</v>
      </c>
      <c r="P37" s="8">
        <v>0.11</v>
      </c>
      <c r="Q37" s="8">
        <v>1.33</v>
      </c>
      <c r="R37" s="8">
        <v>1.92</v>
      </c>
      <c r="S37" s="9">
        <f aca="true" t="shared" si="4" ref="S37:S68">C37+D37+E37+F37+G37+H37+I37+J37+K37+L37+M37+N37+O37+P37+Q37+R37</f>
        <v>16.75</v>
      </c>
      <c r="T37" s="10">
        <v>16.11</v>
      </c>
      <c r="U37" s="11">
        <f aca="true" t="shared" si="5" ref="U37:U68">S37/T37*100</f>
        <v>103.97268777157045</v>
      </c>
      <c r="V37" s="12">
        <f t="shared" si="2"/>
        <v>16.7544</v>
      </c>
      <c r="W37" s="12">
        <f t="shared" si="3"/>
        <v>-0.004400000000000404</v>
      </c>
    </row>
    <row r="38" spans="1:23" ht="15">
      <c r="A38" s="4">
        <v>26</v>
      </c>
      <c r="B38" s="14" t="s">
        <v>50</v>
      </c>
      <c r="C38" s="8">
        <v>4.19</v>
      </c>
      <c r="D38" s="8">
        <v>0.59</v>
      </c>
      <c r="E38" s="8">
        <v>0</v>
      </c>
      <c r="F38" s="8">
        <v>0</v>
      </c>
      <c r="G38" s="8">
        <v>3.55</v>
      </c>
      <c r="H38" s="8">
        <v>0</v>
      </c>
      <c r="I38" s="8"/>
      <c r="J38" s="8">
        <v>0.13</v>
      </c>
      <c r="K38" s="8">
        <v>0.25</v>
      </c>
      <c r="L38" s="8"/>
      <c r="M38" s="8">
        <v>0.69</v>
      </c>
      <c r="N38" s="8"/>
      <c r="O38" s="8">
        <v>0.14</v>
      </c>
      <c r="P38" s="8">
        <v>0</v>
      </c>
      <c r="Q38" s="8">
        <v>1.33</v>
      </c>
      <c r="R38" s="8">
        <v>2.16</v>
      </c>
      <c r="S38" s="9">
        <f t="shared" si="4"/>
        <v>13.030000000000001</v>
      </c>
      <c r="T38" s="10">
        <v>12.57</v>
      </c>
      <c r="U38" s="11">
        <f t="shared" si="5"/>
        <v>103.65950676213207</v>
      </c>
      <c r="V38" s="12">
        <f t="shared" si="2"/>
        <v>13.0728</v>
      </c>
      <c r="W38" s="12"/>
    </row>
    <row r="39" spans="1:23" ht="15">
      <c r="A39" s="4">
        <v>27</v>
      </c>
      <c r="B39" s="13" t="s">
        <v>51</v>
      </c>
      <c r="C39" s="8">
        <v>4.19</v>
      </c>
      <c r="D39" s="8">
        <v>0.59</v>
      </c>
      <c r="E39" s="8">
        <v>0</v>
      </c>
      <c r="F39" s="8">
        <v>0</v>
      </c>
      <c r="G39" s="8">
        <v>3.55</v>
      </c>
      <c r="H39" s="8">
        <v>0</v>
      </c>
      <c r="I39" s="8"/>
      <c r="J39" s="8">
        <v>0.24</v>
      </c>
      <c r="K39" s="8">
        <v>0.25</v>
      </c>
      <c r="L39" s="8">
        <v>1.06</v>
      </c>
      <c r="M39" s="8">
        <v>0</v>
      </c>
      <c r="N39" s="8"/>
      <c r="O39" s="8">
        <v>0.14</v>
      </c>
      <c r="P39" s="8">
        <v>0</v>
      </c>
      <c r="Q39" s="8">
        <v>1.33</v>
      </c>
      <c r="R39" s="8">
        <v>1.02</v>
      </c>
      <c r="S39" s="9">
        <f t="shared" si="4"/>
        <v>12.370000000000001</v>
      </c>
      <c r="T39" s="10">
        <v>11.89</v>
      </c>
      <c r="U39" s="11">
        <f t="shared" si="5"/>
        <v>104.03700588730025</v>
      </c>
      <c r="V39" s="12">
        <f t="shared" si="2"/>
        <v>12.3656</v>
      </c>
      <c r="W39" s="12">
        <f t="shared" si="3"/>
        <v>0.004400000000000404</v>
      </c>
    </row>
    <row r="40" spans="1:23" ht="15">
      <c r="A40" s="4">
        <v>28</v>
      </c>
      <c r="B40" s="14" t="s">
        <v>25</v>
      </c>
      <c r="C40" s="8">
        <v>4.19</v>
      </c>
      <c r="D40" s="8">
        <v>0.59</v>
      </c>
      <c r="E40" s="8">
        <v>0</v>
      </c>
      <c r="F40" s="8">
        <v>0</v>
      </c>
      <c r="G40" s="8">
        <v>3.55</v>
      </c>
      <c r="H40" s="8">
        <v>0</v>
      </c>
      <c r="I40" s="8"/>
      <c r="J40" s="8">
        <v>0.24</v>
      </c>
      <c r="K40" s="8">
        <v>0.25</v>
      </c>
      <c r="L40" s="8">
        <v>0.98</v>
      </c>
      <c r="M40" s="8">
        <v>0</v>
      </c>
      <c r="N40" s="8"/>
      <c r="O40" s="8">
        <v>0.14</v>
      </c>
      <c r="P40" s="8">
        <v>0</v>
      </c>
      <c r="Q40" s="8">
        <v>1.33</v>
      </c>
      <c r="R40" s="8">
        <v>2.13</v>
      </c>
      <c r="S40" s="9">
        <f t="shared" si="4"/>
        <v>13.400000000000002</v>
      </c>
      <c r="T40" s="10">
        <v>12.88</v>
      </c>
      <c r="U40" s="11">
        <f t="shared" si="5"/>
        <v>104.03726708074534</v>
      </c>
      <c r="V40" s="12">
        <f t="shared" si="2"/>
        <v>13.3952</v>
      </c>
      <c r="W40" s="12">
        <f t="shared" si="3"/>
        <v>0.004800000000001248</v>
      </c>
    </row>
    <row r="41" spans="1:23" ht="15">
      <c r="A41" s="4">
        <v>29</v>
      </c>
      <c r="B41" s="13" t="s">
        <v>52</v>
      </c>
      <c r="C41" s="8">
        <v>4.19</v>
      </c>
      <c r="D41" s="8">
        <v>0.56</v>
      </c>
      <c r="E41" s="8">
        <v>0</v>
      </c>
      <c r="F41" s="8">
        <v>0</v>
      </c>
      <c r="G41" s="8">
        <v>3.55</v>
      </c>
      <c r="H41" s="8">
        <v>0</v>
      </c>
      <c r="I41" s="8"/>
      <c r="J41" s="8">
        <v>0.24</v>
      </c>
      <c r="K41" s="8">
        <v>0.25</v>
      </c>
      <c r="L41" s="8">
        <v>1.38</v>
      </c>
      <c r="M41" s="8">
        <v>0</v>
      </c>
      <c r="N41" s="8"/>
      <c r="O41" s="8">
        <v>0.14</v>
      </c>
      <c r="P41" s="8">
        <v>0</v>
      </c>
      <c r="Q41" s="8">
        <v>1.33</v>
      </c>
      <c r="R41" s="8">
        <v>6.51</v>
      </c>
      <c r="S41" s="9">
        <f t="shared" si="4"/>
        <v>18.150000000000002</v>
      </c>
      <c r="T41" s="10">
        <v>17.45</v>
      </c>
      <c r="U41" s="11">
        <f t="shared" si="5"/>
        <v>104.01146131805159</v>
      </c>
      <c r="V41" s="12">
        <f t="shared" si="2"/>
        <v>18.148</v>
      </c>
      <c r="W41" s="12">
        <f t="shared" si="3"/>
        <v>0.0020000000000024443</v>
      </c>
    </row>
    <row r="42" spans="1:23" ht="12.75">
      <c r="A42" s="4">
        <v>30</v>
      </c>
      <c r="B42" s="14" t="s">
        <v>26</v>
      </c>
      <c r="C42" s="8">
        <v>4.19</v>
      </c>
      <c r="D42" s="8">
        <v>0.56</v>
      </c>
      <c r="E42" s="8">
        <v>0</v>
      </c>
      <c r="F42" s="8">
        <v>0</v>
      </c>
      <c r="G42" s="8">
        <v>3.55</v>
      </c>
      <c r="H42" s="8">
        <v>0</v>
      </c>
      <c r="I42" s="8"/>
      <c r="J42" s="8">
        <v>0.24</v>
      </c>
      <c r="K42" s="8">
        <v>0.25</v>
      </c>
      <c r="L42" s="8">
        <v>1.24</v>
      </c>
      <c r="M42" s="8">
        <v>0</v>
      </c>
      <c r="N42" s="8"/>
      <c r="O42" s="8">
        <v>0.14</v>
      </c>
      <c r="P42" s="8">
        <v>0</v>
      </c>
      <c r="Q42" s="8">
        <v>1.33</v>
      </c>
      <c r="R42" s="8">
        <v>5.09</v>
      </c>
      <c r="S42" s="9">
        <f t="shared" si="4"/>
        <v>16.590000000000003</v>
      </c>
      <c r="T42" s="10">
        <v>15.95</v>
      </c>
      <c r="U42" s="11">
        <f t="shared" si="5"/>
        <v>104.01253918495301</v>
      </c>
      <c r="V42" s="12">
        <f t="shared" si="2"/>
        <v>16.588</v>
      </c>
      <c r="W42" s="12">
        <f t="shared" si="3"/>
        <v>0.0020000000000024443</v>
      </c>
    </row>
    <row r="43" spans="1:23" ht="12.75">
      <c r="A43" s="4">
        <v>31</v>
      </c>
      <c r="B43" s="14" t="s">
        <v>53</v>
      </c>
      <c r="C43" s="8">
        <v>4.19</v>
      </c>
      <c r="D43" s="8">
        <v>0.56</v>
      </c>
      <c r="E43" s="8">
        <v>0</v>
      </c>
      <c r="F43" s="8">
        <v>0</v>
      </c>
      <c r="G43" s="8">
        <v>3.55</v>
      </c>
      <c r="H43" s="8">
        <v>0</v>
      </c>
      <c r="I43" s="8"/>
      <c r="J43" s="8">
        <v>0.24</v>
      </c>
      <c r="K43" s="8">
        <v>0.25</v>
      </c>
      <c r="L43" s="8">
        <v>0.62</v>
      </c>
      <c r="M43" s="8">
        <v>0</v>
      </c>
      <c r="N43" s="8"/>
      <c r="O43" s="8">
        <v>0.14</v>
      </c>
      <c r="P43" s="8">
        <v>0</v>
      </c>
      <c r="Q43" s="8">
        <v>1.33</v>
      </c>
      <c r="R43" s="8">
        <v>3.68</v>
      </c>
      <c r="S43" s="9">
        <f t="shared" si="4"/>
        <v>14.56</v>
      </c>
      <c r="T43" s="10">
        <v>14</v>
      </c>
      <c r="U43" s="11">
        <f t="shared" si="5"/>
        <v>104</v>
      </c>
      <c r="V43" s="12">
        <f t="shared" si="2"/>
        <v>14.56</v>
      </c>
      <c r="W43" s="12">
        <f t="shared" si="3"/>
        <v>0</v>
      </c>
    </row>
    <row r="44" spans="1:23" ht="12.75">
      <c r="A44" s="4">
        <v>32</v>
      </c>
      <c r="B44" s="14" t="s">
        <v>54</v>
      </c>
      <c r="C44" s="8">
        <v>4.19</v>
      </c>
      <c r="D44" s="8">
        <v>0.56</v>
      </c>
      <c r="E44" s="8">
        <v>0</v>
      </c>
      <c r="F44" s="8">
        <v>0</v>
      </c>
      <c r="G44" s="8">
        <v>3.55</v>
      </c>
      <c r="H44" s="8">
        <v>0</v>
      </c>
      <c r="I44" s="8"/>
      <c r="J44" s="8">
        <v>0.24</v>
      </c>
      <c r="K44" s="8">
        <v>0.25</v>
      </c>
      <c r="L44" s="8">
        <v>2.09</v>
      </c>
      <c r="M44" s="8">
        <v>0</v>
      </c>
      <c r="N44" s="8"/>
      <c r="O44" s="8">
        <v>0.14</v>
      </c>
      <c r="P44" s="8">
        <v>0</v>
      </c>
      <c r="Q44" s="8">
        <v>1.33</v>
      </c>
      <c r="R44" s="8">
        <v>3.01</v>
      </c>
      <c r="S44" s="9">
        <f t="shared" si="4"/>
        <v>15.360000000000001</v>
      </c>
      <c r="T44" s="10">
        <v>14.77</v>
      </c>
      <c r="U44" s="11">
        <f t="shared" si="5"/>
        <v>103.9945836154367</v>
      </c>
      <c r="V44" s="12">
        <f t="shared" si="2"/>
        <v>15.3608</v>
      </c>
      <c r="W44" s="12">
        <f t="shared" si="3"/>
        <v>-0.0007999999999981355</v>
      </c>
    </row>
    <row r="45" spans="1:23" ht="12.75">
      <c r="A45" s="4">
        <v>33</v>
      </c>
      <c r="B45" s="13" t="s">
        <v>55</v>
      </c>
      <c r="C45" s="8">
        <v>4.19</v>
      </c>
      <c r="D45" s="8">
        <v>0.4</v>
      </c>
      <c r="E45" s="8">
        <v>0</v>
      </c>
      <c r="F45" s="8">
        <v>0</v>
      </c>
      <c r="G45" s="8">
        <v>3.55</v>
      </c>
      <c r="H45" s="8">
        <v>0</v>
      </c>
      <c r="I45" s="8"/>
      <c r="J45" s="8">
        <v>0.24</v>
      </c>
      <c r="K45" s="8">
        <v>0.25</v>
      </c>
      <c r="L45" s="8">
        <v>1.31</v>
      </c>
      <c r="M45" s="8">
        <v>0.69</v>
      </c>
      <c r="N45" s="8"/>
      <c r="O45" s="8"/>
      <c r="P45" s="8">
        <v>0</v>
      </c>
      <c r="Q45" s="8">
        <v>1.33</v>
      </c>
      <c r="R45" s="8">
        <v>2.64</v>
      </c>
      <c r="S45" s="9">
        <f t="shared" si="4"/>
        <v>14.600000000000001</v>
      </c>
      <c r="T45" s="10">
        <v>14.04</v>
      </c>
      <c r="U45" s="11">
        <f t="shared" si="5"/>
        <v>103.98860398860401</v>
      </c>
      <c r="V45" s="12">
        <f t="shared" si="2"/>
        <v>14.6016</v>
      </c>
      <c r="W45" s="12">
        <f t="shared" si="3"/>
        <v>-0.0015999999999980474</v>
      </c>
    </row>
    <row r="46" spans="1:23" ht="12.75">
      <c r="A46" s="4">
        <v>34</v>
      </c>
      <c r="B46" s="14" t="s">
        <v>30</v>
      </c>
      <c r="C46" s="8">
        <v>4.19</v>
      </c>
      <c r="D46" s="8">
        <v>0.56</v>
      </c>
      <c r="E46" s="8">
        <v>0</v>
      </c>
      <c r="F46" s="8">
        <v>0</v>
      </c>
      <c r="G46" s="8">
        <v>3.55</v>
      </c>
      <c r="H46" s="8">
        <v>0</v>
      </c>
      <c r="I46" s="8"/>
      <c r="J46" s="8">
        <v>0.24</v>
      </c>
      <c r="K46" s="8">
        <v>0.25</v>
      </c>
      <c r="L46" s="8">
        <v>0.9</v>
      </c>
      <c r="M46" s="8">
        <v>0</v>
      </c>
      <c r="N46" s="8"/>
      <c r="O46" s="8">
        <v>0.14</v>
      </c>
      <c r="P46" s="8">
        <v>0</v>
      </c>
      <c r="Q46" s="8">
        <v>1.33</v>
      </c>
      <c r="R46" s="8">
        <v>4.34</v>
      </c>
      <c r="S46" s="9">
        <f t="shared" si="4"/>
        <v>15.500000000000002</v>
      </c>
      <c r="T46" s="10">
        <v>14.9</v>
      </c>
      <c r="U46" s="11">
        <f t="shared" si="5"/>
        <v>104.0268456375839</v>
      </c>
      <c r="V46" s="12">
        <f t="shared" si="2"/>
        <v>15.496</v>
      </c>
      <c r="W46" s="12">
        <f t="shared" si="3"/>
        <v>0.004000000000001336</v>
      </c>
    </row>
    <row r="47" spans="1:23" ht="12.75">
      <c r="A47" s="4">
        <v>35</v>
      </c>
      <c r="B47" s="14" t="s">
        <v>31</v>
      </c>
      <c r="C47" s="8">
        <v>4.19</v>
      </c>
      <c r="D47" s="8">
        <v>0.4</v>
      </c>
      <c r="E47" s="8">
        <v>0</v>
      </c>
      <c r="F47" s="8">
        <v>0</v>
      </c>
      <c r="G47" s="8">
        <v>3.55</v>
      </c>
      <c r="H47" s="8">
        <v>0</v>
      </c>
      <c r="I47" s="8"/>
      <c r="J47" s="8">
        <v>0.24</v>
      </c>
      <c r="K47" s="8">
        <v>0.25</v>
      </c>
      <c r="L47" s="8">
        <v>1.32</v>
      </c>
      <c r="M47" s="8">
        <v>0</v>
      </c>
      <c r="N47" s="8"/>
      <c r="O47" s="8">
        <v>0</v>
      </c>
      <c r="P47" s="8">
        <v>0</v>
      </c>
      <c r="Q47" s="8">
        <v>1</v>
      </c>
      <c r="R47" s="8">
        <v>1.48</v>
      </c>
      <c r="S47" s="9">
        <f t="shared" si="4"/>
        <v>12.430000000000001</v>
      </c>
      <c r="T47" s="10">
        <v>11.95</v>
      </c>
      <c r="U47" s="11">
        <f t="shared" si="5"/>
        <v>104.01673640167365</v>
      </c>
      <c r="V47" s="12">
        <f t="shared" si="2"/>
        <v>12.427999999999999</v>
      </c>
      <c r="W47" s="12">
        <f t="shared" si="3"/>
        <v>0.0020000000000024443</v>
      </c>
    </row>
    <row r="48" spans="1:23" ht="12.75">
      <c r="A48" s="4">
        <v>36</v>
      </c>
      <c r="B48" s="14" t="s">
        <v>32</v>
      </c>
      <c r="C48" s="8">
        <v>4.19</v>
      </c>
      <c r="D48" s="8">
        <v>0.56</v>
      </c>
      <c r="E48" s="8">
        <v>0</v>
      </c>
      <c r="F48" s="8">
        <v>0</v>
      </c>
      <c r="G48" s="8">
        <v>3.55</v>
      </c>
      <c r="H48" s="8">
        <v>0</v>
      </c>
      <c r="I48" s="8"/>
      <c r="J48" s="8">
        <v>0.24</v>
      </c>
      <c r="K48" s="8">
        <v>0.25</v>
      </c>
      <c r="L48" s="8">
        <v>1.43</v>
      </c>
      <c r="M48" s="8">
        <v>0</v>
      </c>
      <c r="N48" s="8"/>
      <c r="O48" s="8">
        <v>0.14</v>
      </c>
      <c r="P48" s="8">
        <v>0</v>
      </c>
      <c r="Q48" s="8">
        <v>1.33</v>
      </c>
      <c r="R48" s="8">
        <v>2.93</v>
      </c>
      <c r="S48" s="9">
        <f t="shared" si="4"/>
        <v>14.620000000000001</v>
      </c>
      <c r="T48" s="10">
        <v>14.06</v>
      </c>
      <c r="U48" s="11">
        <f t="shared" si="5"/>
        <v>103.98293029871977</v>
      </c>
      <c r="V48" s="12">
        <f t="shared" si="2"/>
        <v>14.6224</v>
      </c>
      <c r="W48" s="12">
        <f t="shared" si="3"/>
        <v>-0.0023999999999997357</v>
      </c>
    </row>
    <row r="49" spans="1:23" ht="12.75">
      <c r="A49" s="4">
        <v>37</v>
      </c>
      <c r="B49" s="14" t="s">
        <v>45</v>
      </c>
      <c r="C49" s="8">
        <v>4.19</v>
      </c>
      <c r="D49" s="8">
        <v>0.56</v>
      </c>
      <c r="E49" s="8">
        <v>0</v>
      </c>
      <c r="F49" s="8">
        <v>0</v>
      </c>
      <c r="G49" s="8">
        <v>3.55</v>
      </c>
      <c r="H49" s="8">
        <v>0</v>
      </c>
      <c r="I49" s="8"/>
      <c r="J49" s="8">
        <v>0.24</v>
      </c>
      <c r="K49" s="8">
        <v>0.25</v>
      </c>
      <c r="L49" s="8">
        <v>0.75</v>
      </c>
      <c r="M49" s="8">
        <v>0</v>
      </c>
      <c r="N49" s="8"/>
      <c r="O49" s="8">
        <v>0.14</v>
      </c>
      <c r="P49" s="8">
        <v>0</v>
      </c>
      <c r="Q49" s="8">
        <v>1.33</v>
      </c>
      <c r="R49" s="8">
        <v>1.54</v>
      </c>
      <c r="S49" s="9">
        <f t="shared" si="4"/>
        <v>12.55</v>
      </c>
      <c r="T49" s="10">
        <v>12.07</v>
      </c>
      <c r="U49" s="11">
        <f t="shared" si="5"/>
        <v>103.97680198840101</v>
      </c>
      <c r="V49" s="12">
        <f t="shared" si="2"/>
        <v>12.552800000000001</v>
      </c>
      <c r="W49" s="12">
        <f t="shared" si="3"/>
        <v>-0.00280000000000058</v>
      </c>
    </row>
    <row r="50" spans="1:23" ht="15">
      <c r="A50" s="4">
        <v>38</v>
      </c>
      <c r="B50" s="14" t="s">
        <v>35</v>
      </c>
      <c r="C50" s="8">
        <v>4.19</v>
      </c>
      <c r="D50" s="8">
        <v>0.56</v>
      </c>
      <c r="E50" s="8">
        <v>0</v>
      </c>
      <c r="F50" s="8">
        <v>0</v>
      </c>
      <c r="G50" s="8">
        <v>3.55</v>
      </c>
      <c r="H50" s="8">
        <v>0</v>
      </c>
      <c r="I50" s="8"/>
      <c r="J50" s="8">
        <v>0.24</v>
      </c>
      <c r="K50" s="8">
        <v>0.25</v>
      </c>
      <c r="L50" s="8">
        <v>0.62</v>
      </c>
      <c r="M50" s="8">
        <v>0</v>
      </c>
      <c r="N50" s="8"/>
      <c r="O50" s="8">
        <v>0.14</v>
      </c>
      <c r="P50" s="8">
        <v>0</v>
      </c>
      <c r="Q50" s="8">
        <v>1.33</v>
      </c>
      <c r="R50" s="8">
        <v>2.57</v>
      </c>
      <c r="S50" s="9">
        <f t="shared" si="4"/>
        <v>13.450000000000001</v>
      </c>
      <c r="T50" s="10">
        <v>12.93</v>
      </c>
      <c r="U50" s="11">
        <f t="shared" si="5"/>
        <v>104.0216550657386</v>
      </c>
      <c r="V50" s="12">
        <f t="shared" si="2"/>
        <v>13.4472</v>
      </c>
      <c r="W50" s="12">
        <f t="shared" si="3"/>
        <v>0.00280000000000058</v>
      </c>
    </row>
    <row r="51" spans="1:23" ht="15">
      <c r="A51" s="4">
        <v>39</v>
      </c>
      <c r="B51" s="14" t="s">
        <v>36</v>
      </c>
      <c r="C51" s="8">
        <v>4.19</v>
      </c>
      <c r="D51" s="8">
        <v>0.56</v>
      </c>
      <c r="E51" s="8">
        <v>0</v>
      </c>
      <c r="F51" s="8">
        <v>0</v>
      </c>
      <c r="G51" s="8">
        <v>3.55</v>
      </c>
      <c r="H51" s="8">
        <v>0</v>
      </c>
      <c r="I51" s="8"/>
      <c r="J51" s="8">
        <v>0.24</v>
      </c>
      <c r="K51" s="8">
        <v>0.25</v>
      </c>
      <c r="L51" s="8">
        <v>1.79</v>
      </c>
      <c r="M51" s="8">
        <v>0</v>
      </c>
      <c r="N51" s="8"/>
      <c r="O51" s="8">
        <v>0.14</v>
      </c>
      <c r="P51" s="8">
        <v>0</v>
      </c>
      <c r="Q51" s="8">
        <v>1.33</v>
      </c>
      <c r="R51" s="8">
        <v>2.45</v>
      </c>
      <c r="S51" s="9">
        <f t="shared" si="4"/>
        <v>14.500000000000004</v>
      </c>
      <c r="T51" s="10">
        <v>13.94</v>
      </c>
      <c r="U51" s="11">
        <f t="shared" si="5"/>
        <v>104.01721664275469</v>
      </c>
      <c r="V51" s="12">
        <f t="shared" si="2"/>
        <v>14.4976</v>
      </c>
      <c r="W51" s="12">
        <f t="shared" si="3"/>
        <v>0.0024000000000032884</v>
      </c>
    </row>
    <row r="52" spans="1:23" ht="15">
      <c r="A52" s="4">
        <v>40</v>
      </c>
      <c r="B52" s="14" t="s">
        <v>56</v>
      </c>
      <c r="C52" s="8">
        <v>4.19</v>
      </c>
      <c r="D52" s="8">
        <v>0.4</v>
      </c>
      <c r="E52" s="8">
        <v>0</v>
      </c>
      <c r="F52" s="8">
        <v>0</v>
      </c>
      <c r="G52" s="8">
        <v>3.55</v>
      </c>
      <c r="H52" s="8">
        <v>0</v>
      </c>
      <c r="I52" s="8"/>
      <c r="J52" s="8">
        <v>0.24</v>
      </c>
      <c r="K52" s="8">
        <v>0.25</v>
      </c>
      <c r="L52" s="8">
        <v>1.37</v>
      </c>
      <c r="M52" s="8">
        <v>0</v>
      </c>
      <c r="N52" s="8"/>
      <c r="O52" s="8"/>
      <c r="P52" s="8">
        <v>0</v>
      </c>
      <c r="Q52" s="8">
        <v>1.33</v>
      </c>
      <c r="R52" s="8">
        <v>2.2</v>
      </c>
      <c r="S52" s="9">
        <f t="shared" si="4"/>
        <v>13.530000000000001</v>
      </c>
      <c r="T52" s="10">
        <v>13.01</v>
      </c>
      <c r="U52" s="11">
        <f t="shared" si="5"/>
        <v>103.99692544196772</v>
      </c>
      <c r="V52" s="12">
        <f t="shared" si="2"/>
        <v>13.5304</v>
      </c>
      <c r="W52" s="12">
        <f t="shared" si="3"/>
        <v>-0.00039999999999906777</v>
      </c>
    </row>
    <row r="53" spans="1:23" ht="15">
      <c r="A53" s="4">
        <v>41</v>
      </c>
      <c r="B53" s="13" t="s">
        <v>57</v>
      </c>
      <c r="C53" s="8">
        <v>4.19</v>
      </c>
      <c r="D53" s="8">
        <v>0.56</v>
      </c>
      <c r="E53" s="8">
        <v>0</v>
      </c>
      <c r="F53" s="8">
        <v>0</v>
      </c>
      <c r="G53" s="8">
        <v>3.55</v>
      </c>
      <c r="H53" s="8">
        <v>0</v>
      </c>
      <c r="I53" s="8"/>
      <c r="J53" s="8">
        <v>0.24</v>
      </c>
      <c r="K53" s="8">
        <v>0.25</v>
      </c>
      <c r="L53" s="8">
        <v>1.8</v>
      </c>
      <c r="M53" s="8">
        <v>0</v>
      </c>
      <c r="N53" s="8"/>
      <c r="O53" s="8">
        <v>0.14</v>
      </c>
      <c r="P53" s="8">
        <v>0</v>
      </c>
      <c r="Q53" s="8">
        <v>1.33</v>
      </c>
      <c r="R53" s="8">
        <v>2.56</v>
      </c>
      <c r="S53" s="9">
        <f t="shared" si="4"/>
        <v>14.620000000000003</v>
      </c>
      <c r="T53" s="10">
        <v>14.06</v>
      </c>
      <c r="U53" s="11">
        <f t="shared" si="5"/>
        <v>103.9829302987198</v>
      </c>
      <c r="V53" s="12">
        <f t="shared" si="2"/>
        <v>14.6224</v>
      </c>
      <c r="W53" s="12">
        <f t="shared" si="3"/>
        <v>-0.0023999999999979593</v>
      </c>
    </row>
    <row r="54" spans="1:23" ht="15">
      <c r="A54" s="4">
        <v>42</v>
      </c>
      <c r="B54" s="14" t="s">
        <v>26</v>
      </c>
      <c r="C54" s="8">
        <v>4.19</v>
      </c>
      <c r="D54" s="8">
        <v>0.56</v>
      </c>
      <c r="E54" s="8">
        <v>0</v>
      </c>
      <c r="F54" s="8">
        <v>0</v>
      </c>
      <c r="G54" s="8">
        <v>3.55</v>
      </c>
      <c r="H54" s="8">
        <v>0</v>
      </c>
      <c r="I54" s="8"/>
      <c r="J54" s="8">
        <v>0.24</v>
      </c>
      <c r="K54" s="8">
        <v>0.25</v>
      </c>
      <c r="L54" s="8">
        <v>0.71</v>
      </c>
      <c r="M54" s="8">
        <v>0</v>
      </c>
      <c r="N54" s="8"/>
      <c r="O54" s="8">
        <v>0.14</v>
      </c>
      <c r="P54" s="8">
        <v>0</v>
      </c>
      <c r="Q54" s="8">
        <v>1.33</v>
      </c>
      <c r="R54" s="8">
        <v>2.34</v>
      </c>
      <c r="S54" s="9">
        <f t="shared" si="4"/>
        <v>13.31</v>
      </c>
      <c r="T54" s="10">
        <v>12.8</v>
      </c>
      <c r="U54" s="11">
        <f t="shared" si="5"/>
        <v>103.984375</v>
      </c>
      <c r="V54" s="12">
        <f t="shared" si="2"/>
        <v>13.312000000000001</v>
      </c>
      <c r="W54" s="12">
        <f t="shared" si="3"/>
        <v>-0.002000000000000668</v>
      </c>
    </row>
    <row r="55" spans="1:23" ht="12.75">
      <c r="A55" s="4">
        <v>43</v>
      </c>
      <c r="B55" s="13" t="s">
        <v>58</v>
      </c>
      <c r="C55" s="8">
        <v>4.19</v>
      </c>
      <c r="D55" s="8">
        <v>0.56</v>
      </c>
      <c r="E55" s="8">
        <v>0</v>
      </c>
      <c r="F55" s="8">
        <v>0</v>
      </c>
      <c r="G55" s="8">
        <v>3.55</v>
      </c>
      <c r="H55" s="8">
        <v>0</v>
      </c>
      <c r="I55" s="8"/>
      <c r="J55" s="8">
        <v>0.24</v>
      </c>
      <c r="K55" s="8">
        <v>0.25</v>
      </c>
      <c r="L55" s="8">
        <v>1.06</v>
      </c>
      <c r="M55" s="8">
        <v>0.69</v>
      </c>
      <c r="N55" s="8"/>
      <c r="O55" s="8">
        <v>0.14</v>
      </c>
      <c r="P55" s="8">
        <v>0</v>
      </c>
      <c r="Q55" s="8">
        <v>1.33</v>
      </c>
      <c r="R55" s="8">
        <v>0.14</v>
      </c>
      <c r="S55" s="9">
        <f t="shared" si="4"/>
        <v>12.150000000000002</v>
      </c>
      <c r="T55" s="10">
        <v>11.68</v>
      </c>
      <c r="U55" s="11">
        <f t="shared" si="5"/>
        <v>104.02397260273975</v>
      </c>
      <c r="V55" s="12">
        <f t="shared" si="2"/>
        <v>12.1472</v>
      </c>
      <c r="W55" s="12">
        <f t="shared" si="3"/>
        <v>0.002800000000002356</v>
      </c>
    </row>
    <row r="56" spans="1:23" ht="12.75">
      <c r="A56" s="4">
        <v>44</v>
      </c>
      <c r="B56" s="14" t="s">
        <v>59</v>
      </c>
      <c r="C56" s="8">
        <v>4.19</v>
      </c>
      <c r="D56" s="8">
        <v>0.56</v>
      </c>
      <c r="E56" s="8">
        <v>0</v>
      </c>
      <c r="F56" s="8">
        <v>0</v>
      </c>
      <c r="G56" s="8">
        <v>3.55</v>
      </c>
      <c r="H56" s="8">
        <v>0</v>
      </c>
      <c r="I56" s="8"/>
      <c r="J56" s="8">
        <v>0.24</v>
      </c>
      <c r="K56" s="8">
        <v>0.25</v>
      </c>
      <c r="L56" s="8">
        <v>0.29</v>
      </c>
      <c r="M56" s="8">
        <v>0.69</v>
      </c>
      <c r="N56" s="8"/>
      <c r="O56" s="8">
        <v>0.14</v>
      </c>
      <c r="P56" s="8">
        <v>0</v>
      </c>
      <c r="Q56" s="8">
        <v>1.33</v>
      </c>
      <c r="R56" s="8">
        <v>3.37</v>
      </c>
      <c r="S56" s="9">
        <f t="shared" si="4"/>
        <v>14.61</v>
      </c>
      <c r="T56" s="10">
        <v>14.05</v>
      </c>
      <c r="U56" s="11">
        <f t="shared" si="5"/>
        <v>103.98576512455516</v>
      </c>
      <c r="V56" s="12">
        <f t="shared" si="2"/>
        <v>14.612000000000002</v>
      </c>
      <c r="W56" s="12">
        <f t="shared" si="3"/>
        <v>-0.0020000000000024443</v>
      </c>
    </row>
    <row r="57" spans="1:23" ht="12.75">
      <c r="A57" s="4">
        <v>45</v>
      </c>
      <c r="B57" s="14" t="s">
        <v>35</v>
      </c>
      <c r="C57" s="8">
        <v>4.19</v>
      </c>
      <c r="D57" s="8">
        <v>0.56</v>
      </c>
      <c r="E57" s="8">
        <v>0</v>
      </c>
      <c r="F57" s="8">
        <v>0</v>
      </c>
      <c r="G57" s="8">
        <v>3.55</v>
      </c>
      <c r="H57" s="8">
        <v>0</v>
      </c>
      <c r="I57" s="8"/>
      <c r="J57" s="8">
        <v>0.24</v>
      </c>
      <c r="K57" s="8">
        <v>0.25</v>
      </c>
      <c r="L57" s="8">
        <v>0.53</v>
      </c>
      <c r="M57" s="8">
        <v>0.69</v>
      </c>
      <c r="N57" s="8"/>
      <c r="O57" s="8">
        <v>0.14</v>
      </c>
      <c r="P57" s="8">
        <v>0</v>
      </c>
      <c r="Q57" s="8">
        <v>1.33</v>
      </c>
      <c r="R57" s="8">
        <v>0.81</v>
      </c>
      <c r="S57" s="9">
        <f t="shared" si="4"/>
        <v>12.290000000000001</v>
      </c>
      <c r="T57" s="10">
        <v>11.82</v>
      </c>
      <c r="U57" s="11">
        <f t="shared" si="5"/>
        <v>103.97631133671743</v>
      </c>
      <c r="V57" s="12">
        <f t="shared" si="2"/>
        <v>12.292800000000002</v>
      </c>
      <c r="W57" s="12">
        <f t="shared" si="3"/>
        <v>-0.00280000000000058</v>
      </c>
    </row>
    <row r="58" spans="1:23" ht="12.75">
      <c r="A58" s="4">
        <v>46</v>
      </c>
      <c r="B58" s="14" t="s">
        <v>36</v>
      </c>
      <c r="C58" s="8">
        <v>4.19</v>
      </c>
      <c r="D58" s="8">
        <v>0.56</v>
      </c>
      <c r="E58" s="8">
        <v>0</v>
      </c>
      <c r="F58" s="8">
        <v>0</v>
      </c>
      <c r="G58" s="8">
        <v>3.55</v>
      </c>
      <c r="H58" s="8">
        <v>0</v>
      </c>
      <c r="I58" s="8"/>
      <c r="J58" s="8">
        <v>0.24</v>
      </c>
      <c r="K58" s="8">
        <v>0.25</v>
      </c>
      <c r="L58" s="8">
        <v>0.57</v>
      </c>
      <c r="M58" s="8">
        <v>0.69</v>
      </c>
      <c r="N58" s="8"/>
      <c r="O58" s="8">
        <v>0.14</v>
      </c>
      <c r="P58" s="8">
        <v>0</v>
      </c>
      <c r="Q58" s="8">
        <v>1.33</v>
      </c>
      <c r="R58" s="8">
        <v>1.25</v>
      </c>
      <c r="S58" s="9">
        <f t="shared" si="4"/>
        <v>12.770000000000001</v>
      </c>
      <c r="T58" s="10">
        <v>12.28</v>
      </c>
      <c r="U58" s="11">
        <f t="shared" si="5"/>
        <v>103.99022801302932</v>
      </c>
      <c r="V58" s="12">
        <f t="shared" si="2"/>
        <v>12.7712</v>
      </c>
      <c r="W58" s="12">
        <f t="shared" si="3"/>
        <v>-0.0011999999999989797</v>
      </c>
    </row>
    <row r="59" spans="1:23" ht="12.75">
      <c r="A59" s="4">
        <v>47</v>
      </c>
      <c r="B59" s="15" t="s">
        <v>60</v>
      </c>
      <c r="C59" s="8">
        <v>4.19</v>
      </c>
      <c r="D59" s="8">
        <v>0.56</v>
      </c>
      <c r="E59" s="8">
        <v>0</v>
      </c>
      <c r="F59" s="8">
        <v>0</v>
      </c>
      <c r="G59" s="8">
        <v>3.55</v>
      </c>
      <c r="H59" s="8">
        <v>0</v>
      </c>
      <c r="I59" s="8"/>
      <c r="J59" s="8">
        <v>0.24</v>
      </c>
      <c r="K59" s="8">
        <v>0.25</v>
      </c>
      <c r="L59" s="8">
        <v>0.43</v>
      </c>
      <c r="M59" s="8">
        <v>0</v>
      </c>
      <c r="N59" s="8"/>
      <c r="O59" s="8">
        <v>0.14</v>
      </c>
      <c r="P59" s="8">
        <v>0</v>
      </c>
      <c r="Q59" s="8">
        <v>1.33</v>
      </c>
      <c r="R59" s="8">
        <v>1.91</v>
      </c>
      <c r="S59" s="9">
        <f t="shared" si="4"/>
        <v>12.600000000000001</v>
      </c>
      <c r="T59" s="10">
        <v>12.24</v>
      </c>
      <c r="U59" s="11">
        <f t="shared" si="5"/>
        <v>102.94117647058825</v>
      </c>
      <c r="V59" s="12">
        <f t="shared" si="2"/>
        <v>12.729600000000001</v>
      </c>
      <c r="W59" s="12">
        <f t="shared" si="3"/>
        <v>-0.12959999999999994</v>
      </c>
    </row>
    <row r="60" spans="1:23" ht="12.75">
      <c r="A60" s="4"/>
      <c r="B60" s="15" t="s">
        <v>61</v>
      </c>
      <c r="C60" s="8">
        <v>4.19</v>
      </c>
      <c r="D60" s="8">
        <v>0.56</v>
      </c>
      <c r="E60" s="8">
        <v>0</v>
      </c>
      <c r="F60" s="8">
        <v>0</v>
      </c>
      <c r="G60" s="8">
        <v>3.55</v>
      </c>
      <c r="H60" s="8">
        <v>0</v>
      </c>
      <c r="I60" s="8"/>
      <c r="J60" s="8">
        <v>0.24</v>
      </c>
      <c r="K60" s="8">
        <v>0.25</v>
      </c>
      <c r="L60" s="8">
        <v>0.43</v>
      </c>
      <c r="M60" s="8">
        <v>0</v>
      </c>
      <c r="N60" s="8"/>
      <c r="O60" s="8"/>
      <c r="P60" s="8">
        <v>0</v>
      </c>
      <c r="Q60" s="8">
        <v>1.33</v>
      </c>
      <c r="R60" s="8">
        <v>1.91</v>
      </c>
      <c r="S60" s="9">
        <f t="shared" si="4"/>
        <v>12.46</v>
      </c>
      <c r="T60" s="10">
        <v>11.98</v>
      </c>
      <c r="U60" s="11">
        <f t="shared" si="5"/>
        <v>104.00667779632722</v>
      </c>
      <c r="V60" s="12">
        <f t="shared" si="2"/>
        <v>12.459200000000001</v>
      </c>
      <c r="W60" s="12">
        <f t="shared" si="3"/>
        <v>0.0007999999999999119</v>
      </c>
    </row>
    <row r="61" spans="1:23" ht="15">
      <c r="A61" s="4">
        <v>48</v>
      </c>
      <c r="B61" s="13" t="s">
        <v>62</v>
      </c>
      <c r="C61" s="8">
        <v>4.19</v>
      </c>
      <c r="D61" s="8">
        <v>0.56</v>
      </c>
      <c r="E61" s="8">
        <v>0</v>
      </c>
      <c r="F61" s="8">
        <v>0</v>
      </c>
      <c r="G61" s="8">
        <v>3.55</v>
      </c>
      <c r="H61" s="8">
        <v>0</v>
      </c>
      <c r="I61" s="8"/>
      <c r="J61" s="8">
        <v>0.24</v>
      </c>
      <c r="K61" s="8">
        <v>0.25</v>
      </c>
      <c r="L61" s="8">
        <v>0.76</v>
      </c>
      <c r="M61" s="8">
        <v>0</v>
      </c>
      <c r="N61" s="8"/>
      <c r="O61" s="8">
        <v>0.14</v>
      </c>
      <c r="P61" s="8">
        <v>0</v>
      </c>
      <c r="Q61" s="8">
        <v>0.58</v>
      </c>
      <c r="R61" s="8">
        <v>0.09</v>
      </c>
      <c r="S61" s="9">
        <f t="shared" si="4"/>
        <v>10.360000000000001</v>
      </c>
      <c r="T61" s="10">
        <v>9.96</v>
      </c>
      <c r="U61" s="11">
        <f t="shared" si="5"/>
        <v>104.01606425702812</v>
      </c>
      <c r="V61" s="12">
        <f t="shared" si="2"/>
        <v>10.358400000000001</v>
      </c>
      <c r="W61" s="12">
        <f t="shared" si="3"/>
        <v>0.0015999999999998238</v>
      </c>
    </row>
    <row r="62" spans="1:23" ht="15">
      <c r="A62" s="4">
        <v>49</v>
      </c>
      <c r="B62" s="14" t="s">
        <v>63</v>
      </c>
      <c r="C62" s="8">
        <v>4.19</v>
      </c>
      <c r="D62" s="8">
        <v>0.56</v>
      </c>
      <c r="E62" s="8">
        <v>0</v>
      </c>
      <c r="F62" s="8">
        <v>0</v>
      </c>
      <c r="G62" s="8">
        <v>3.55</v>
      </c>
      <c r="H62" s="8">
        <v>0</v>
      </c>
      <c r="I62" s="8"/>
      <c r="J62" s="8">
        <v>0.24</v>
      </c>
      <c r="K62" s="8">
        <v>0.25</v>
      </c>
      <c r="L62" s="8">
        <v>0.91</v>
      </c>
      <c r="M62" s="8">
        <v>0</v>
      </c>
      <c r="N62" s="8"/>
      <c r="O62" s="8"/>
      <c r="P62" s="8">
        <v>0</v>
      </c>
      <c r="Q62" s="8">
        <v>1.33</v>
      </c>
      <c r="R62" s="8">
        <v>3.91</v>
      </c>
      <c r="S62" s="9">
        <f t="shared" si="4"/>
        <v>14.940000000000001</v>
      </c>
      <c r="T62" s="10">
        <v>14.37</v>
      </c>
      <c r="U62" s="11">
        <f t="shared" si="5"/>
        <v>103.96659707724427</v>
      </c>
      <c r="V62" s="12">
        <f t="shared" si="2"/>
        <v>14.944799999999999</v>
      </c>
      <c r="W62" s="12">
        <f t="shared" si="3"/>
        <v>-0.004799999999997695</v>
      </c>
    </row>
    <row r="63" spans="1:23" ht="15">
      <c r="A63" s="4"/>
      <c r="B63" s="14" t="s">
        <v>64</v>
      </c>
      <c r="C63" s="8">
        <v>4.19</v>
      </c>
      <c r="D63" s="8">
        <v>0.56</v>
      </c>
      <c r="E63" s="8">
        <v>0</v>
      </c>
      <c r="F63" s="8">
        <v>0</v>
      </c>
      <c r="G63" s="8">
        <v>3.55</v>
      </c>
      <c r="H63" s="8">
        <v>0</v>
      </c>
      <c r="I63" s="8"/>
      <c r="J63" s="8">
        <v>0.24</v>
      </c>
      <c r="K63" s="8">
        <v>0.25</v>
      </c>
      <c r="L63" s="8">
        <v>0.91</v>
      </c>
      <c r="M63" s="8">
        <v>0</v>
      </c>
      <c r="N63" s="8"/>
      <c r="O63" s="8">
        <v>0.14</v>
      </c>
      <c r="P63" s="8"/>
      <c r="Q63" s="8">
        <v>1.33</v>
      </c>
      <c r="R63" s="8">
        <v>3.91</v>
      </c>
      <c r="S63" s="9">
        <f t="shared" si="4"/>
        <v>15.080000000000002</v>
      </c>
      <c r="T63" s="10">
        <v>14.63</v>
      </c>
      <c r="U63" s="11">
        <f t="shared" si="5"/>
        <v>103.07587149692414</v>
      </c>
      <c r="V63" s="12">
        <f t="shared" si="2"/>
        <v>15.215200000000001</v>
      </c>
      <c r="W63" s="12">
        <f t="shared" si="3"/>
        <v>-0.13519999999999932</v>
      </c>
    </row>
    <row r="64" spans="1:23" ht="15">
      <c r="A64" s="4">
        <v>50</v>
      </c>
      <c r="B64" s="14" t="s">
        <v>53</v>
      </c>
      <c r="C64" s="8">
        <v>4.19</v>
      </c>
      <c r="D64" s="8">
        <v>0.4</v>
      </c>
      <c r="E64" s="8">
        <v>0</v>
      </c>
      <c r="F64" s="8">
        <v>0</v>
      </c>
      <c r="G64" s="8">
        <v>3.55</v>
      </c>
      <c r="H64" s="8">
        <v>0</v>
      </c>
      <c r="I64" s="8"/>
      <c r="J64" s="8">
        <v>0.24</v>
      </c>
      <c r="K64" s="8">
        <v>0.25</v>
      </c>
      <c r="L64" s="8">
        <v>1.02</v>
      </c>
      <c r="M64" s="8">
        <v>0</v>
      </c>
      <c r="N64" s="8"/>
      <c r="O64" s="8"/>
      <c r="P64" s="8">
        <v>0</v>
      </c>
      <c r="Q64" s="8">
        <v>1.33</v>
      </c>
      <c r="R64" s="8">
        <v>5.32</v>
      </c>
      <c r="S64" s="9">
        <f t="shared" si="4"/>
        <v>16.3</v>
      </c>
      <c r="T64" s="10">
        <v>15.67</v>
      </c>
      <c r="U64" s="11">
        <f t="shared" si="5"/>
        <v>104.0204211869815</v>
      </c>
      <c r="V64" s="12">
        <f t="shared" si="2"/>
        <v>16.2968</v>
      </c>
      <c r="W64" s="12">
        <f t="shared" si="3"/>
        <v>0.0031999999999996476</v>
      </c>
    </row>
    <row r="65" spans="1:23" ht="20.25" customHeight="1">
      <c r="A65" s="4">
        <v>51</v>
      </c>
      <c r="B65" s="14" t="s">
        <v>54</v>
      </c>
      <c r="C65" s="8">
        <v>4.19</v>
      </c>
      <c r="D65" s="8">
        <v>0.4</v>
      </c>
      <c r="E65" s="8">
        <v>0</v>
      </c>
      <c r="F65" s="8">
        <v>0</v>
      </c>
      <c r="G65" s="8">
        <v>3.55</v>
      </c>
      <c r="H65" s="8">
        <v>0</v>
      </c>
      <c r="I65" s="8"/>
      <c r="J65" s="8">
        <v>0.24</v>
      </c>
      <c r="K65" s="8">
        <v>0.25</v>
      </c>
      <c r="L65" s="8">
        <v>1.42</v>
      </c>
      <c r="M65" s="8">
        <v>0</v>
      </c>
      <c r="N65" s="8"/>
      <c r="O65" s="8"/>
      <c r="P65" s="8">
        <v>0</v>
      </c>
      <c r="Q65" s="8">
        <v>0.86</v>
      </c>
      <c r="R65" s="8">
        <v>4.71</v>
      </c>
      <c r="S65" s="9">
        <f t="shared" si="4"/>
        <v>15.620000000000001</v>
      </c>
      <c r="T65" s="10">
        <v>15.02</v>
      </c>
      <c r="U65" s="11">
        <f t="shared" si="5"/>
        <v>103.99467376830893</v>
      </c>
      <c r="V65" s="12">
        <f t="shared" si="2"/>
        <v>15.620800000000001</v>
      </c>
      <c r="W65" s="12">
        <f t="shared" si="3"/>
        <v>-0.0007999999999999119</v>
      </c>
    </row>
    <row r="66" spans="1:23" ht="15">
      <c r="A66" s="4">
        <v>52</v>
      </c>
      <c r="B66" s="14" t="s">
        <v>65</v>
      </c>
      <c r="C66" s="8">
        <v>4.19</v>
      </c>
      <c r="D66" s="8">
        <v>0.56</v>
      </c>
      <c r="E66" s="8">
        <v>0</v>
      </c>
      <c r="F66" s="8">
        <v>0</v>
      </c>
      <c r="G66" s="8">
        <v>3.55</v>
      </c>
      <c r="H66" s="8">
        <v>0</v>
      </c>
      <c r="I66" s="8"/>
      <c r="J66" s="8">
        <v>0.24</v>
      </c>
      <c r="K66" s="8">
        <v>0.25</v>
      </c>
      <c r="L66" s="8">
        <v>1.72</v>
      </c>
      <c r="M66" s="8">
        <v>0</v>
      </c>
      <c r="N66" s="8"/>
      <c r="O66" s="8">
        <v>0.14</v>
      </c>
      <c r="P66" s="8">
        <v>0</v>
      </c>
      <c r="Q66" s="8">
        <v>1.33</v>
      </c>
      <c r="R66" s="8">
        <v>2.57</v>
      </c>
      <c r="S66" s="9">
        <f t="shared" si="4"/>
        <v>14.550000000000002</v>
      </c>
      <c r="T66" s="10">
        <v>13.99</v>
      </c>
      <c r="U66" s="11">
        <f t="shared" si="5"/>
        <v>104.00285918513225</v>
      </c>
      <c r="V66" s="12">
        <f t="shared" si="2"/>
        <v>14.5496</v>
      </c>
      <c r="W66" s="12">
        <f t="shared" si="3"/>
        <v>0.0004000000000026205</v>
      </c>
    </row>
    <row r="67" spans="1:23" ht="31.5" customHeight="1">
      <c r="A67" s="4">
        <v>53</v>
      </c>
      <c r="B67" s="14" t="s">
        <v>59</v>
      </c>
      <c r="C67" s="8">
        <v>4.19</v>
      </c>
      <c r="D67" s="8">
        <v>0.56</v>
      </c>
      <c r="E67" s="8">
        <v>0</v>
      </c>
      <c r="F67" s="8">
        <v>0</v>
      </c>
      <c r="G67" s="8">
        <v>3.55</v>
      </c>
      <c r="H67" s="8">
        <v>0</v>
      </c>
      <c r="I67" s="8"/>
      <c r="J67" s="8">
        <v>0.24</v>
      </c>
      <c r="K67" s="8">
        <v>0.25</v>
      </c>
      <c r="L67" s="8"/>
      <c r="M67" s="8">
        <v>0</v>
      </c>
      <c r="N67" s="8"/>
      <c r="O67" s="8">
        <v>0.14</v>
      </c>
      <c r="P67" s="8">
        <v>0</v>
      </c>
      <c r="Q67" s="8">
        <v>1.33</v>
      </c>
      <c r="R67" s="8">
        <v>2.79</v>
      </c>
      <c r="S67" s="9">
        <f t="shared" si="4"/>
        <v>13.05</v>
      </c>
      <c r="T67" s="10">
        <v>12.59</v>
      </c>
      <c r="U67" s="11">
        <f t="shared" si="5"/>
        <v>103.65369340746624</v>
      </c>
      <c r="V67" s="12">
        <f t="shared" si="2"/>
        <v>13.0936</v>
      </c>
      <c r="W67" s="12"/>
    </row>
    <row r="68" spans="1:23" ht="12.75">
      <c r="A68" s="4">
        <v>54</v>
      </c>
      <c r="B68" s="16" t="s">
        <v>66</v>
      </c>
      <c r="C68" s="8">
        <v>4.19</v>
      </c>
      <c r="D68" s="8">
        <v>0.47</v>
      </c>
      <c r="E68" s="8">
        <v>0.71</v>
      </c>
      <c r="F68" s="8">
        <v>2.4</v>
      </c>
      <c r="G68" s="8">
        <v>3.55</v>
      </c>
      <c r="H68" s="8">
        <v>0</v>
      </c>
      <c r="I68" s="8"/>
      <c r="J68" s="8">
        <v>0.24</v>
      </c>
      <c r="K68" s="8">
        <v>0.25</v>
      </c>
      <c r="L68" s="8">
        <v>0.53</v>
      </c>
      <c r="M68" s="8">
        <v>1.88</v>
      </c>
      <c r="N68" s="8"/>
      <c r="O68" s="8">
        <v>0.33</v>
      </c>
      <c r="P68" s="8">
        <v>0.11</v>
      </c>
      <c r="Q68" s="8">
        <v>1.33</v>
      </c>
      <c r="R68" s="8">
        <v>2.23</v>
      </c>
      <c r="S68" s="9">
        <f t="shared" si="4"/>
        <v>18.22</v>
      </c>
      <c r="T68" s="10">
        <v>17.59</v>
      </c>
      <c r="U68" s="11">
        <f t="shared" si="5"/>
        <v>103.58158044343378</v>
      </c>
      <c r="V68" s="12">
        <f t="shared" si="2"/>
        <v>18.2936</v>
      </c>
      <c r="W68" s="12">
        <f t="shared" si="3"/>
        <v>-0.07360000000000255</v>
      </c>
    </row>
    <row r="69" spans="1:23" ht="12.75">
      <c r="A69" s="4"/>
      <c r="B69" s="15" t="s">
        <v>67</v>
      </c>
      <c r="C69" s="8">
        <v>4.19</v>
      </c>
      <c r="D69" s="8">
        <v>0.47</v>
      </c>
      <c r="E69" s="8">
        <v>0.71</v>
      </c>
      <c r="F69" s="8">
        <v>2.4</v>
      </c>
      <c r="G69" s="8">
        <v>3.55</v>
      </c>
      <c r="H69" s="8">
        <v>0</v>
      </c>
      <c r="I69" s="8"/>
      <c r="J69" s="8">
        <v>0.24</v>
      </c>
      <c r="K69" s="8">
        <v>0.25</v>
      </c>
      <c r="L69" s="8">
        <v>0.53</v>
      </c>
      <c r="M69" s="8">
        <v>0</v>
      </c>
      <c r="N69" s="8"/>
      <c r="O69" s="8">
        <v>0.33</v>
      </c>
      <c r="P69" s="8">
        <v>0.11</v>
      </c>
      <c r="Q69" s="8">
        <v>1.33</v>
      </c>
      <c r="R69" s="8">
        <v>2.23</v>
      </c>
      <c r="S69" s="9">
        <f aca="true" t="shared" si="6" ref="S69:S87">C69+D69+E69+F69+G69+H69+I69+J69+K69+L69+M69+N69+O69+P69+Q69+R69</f>
        <v>16.34</v>
      </c>
      <c r="T69" s="10">
        <v>15.71</v>
      </c>
      <c r="U69" s="11">
        <f aca="true" t="shared" si="7" ref="U69:U85">S69/T69*100</f>
        <v>104.01018459579885</v>
      </c>
      <c r="V69" s="12">
        <f t="shared" si="2"/>
        <v>16.3384</v>
      </c>
      <c r="W69" s="12">
        <f t="shared" si="3"/>
        <v>0.0015999999999998238</v>
      </c>
    </row>
    <row r="70" spans="1:23" ht="12.75">
      <c r="A70" s="4">
        <v>55</v>
      </c>
      <c r="B70" s="14" t="s">
        <v>68</v>
      </c>
      <c r="C70" s="8">
        <v>4.19</v>
      </c>
      <c r="D70" s="8">
        <v>0.56</v>
      </c>
      <c r="E70" s="8">
        <v>0</v>
      </c>
      <c r="F70" s="8">
        <v>0</v>
      </c>
      <c r="G70" s="8">
        <v>3.55</v>
      </c>
      <c r="H70" s="8">
        <v>0</v>
      </c>
      <c r="I70" s="8"/>
      <c r="J70" s="8">
        <v>0.24</v>
      </c>
      <c r="K70" s="8">
        <v>0.25</v>
      </c>
      <c r="L70" s="8">
        <v>1.51</v>
      </c>
      <c r="M70" s="8">
        <v>0</v>
      </c>
      <c r="N70" s="8"/>
      <c r="O70" s="8">
        <v>0.14</v>
      </c>
      <c r="P70" s="8">
        <v>0</v>
      </c>
      <c r="Q70" s="8">
        <v>1.33</v>
      </c>
      <c r="R70" s="8">
        <v>3.28</v>
      </c>
      <c r="S70" s="9">
        <f t="shared" si="6"/>
        <v>15.05</v>
      </c>
      <c r="T70" s="10">
        <v>14.47</v>
      </c>
      <c r="U70" s="11">
        <f t="shared" si="7"/>
        <v>104.00829302004146</v>
      </c>
      <c r="V70" s="12">
        <f t="shared" si="2"/>
        <v>15.048800000000002</v>
      </c>
      <c r="W70" s="12">
        <f t="shared" si="3"/>
        <v>0.0011999999999989797</v>
      </c>
    </row>
    <row r="71" spans="1:23" ht="12.75">
      <c r="A71" s="4">
        <v>56</v>
      </c>
      <c r="B71" s="13" t="s">
        <v>69</v>
      </c>
      <c r="C71" s="8">
        <v>4.19</v>
      </c>
      <c r="D71" s="8">
        <v>0.4</v>
      </c>
      <c r="E71" s="8">
        <v>0</v>
      </c>
      <c r="F71" s="8">
        <v>0</v>
      </c>
      <c r="G71" s="8">
        <v>3.55</v>
      </c>
      <c r="H71" s="8">
        <v>0</v>
      </c>
      <c r="I71" s="8"/>
      <c r="J71" s="8">
        <v>0.24</v>
      </c>
      <c r="K71" s="8">
        <v>0.25</v>
      </c>
      <c r="L71" s="8">
        <v>0.71</v>
      </c>
      <c r="M71" s="8">
        <v>0</v>
      </c>
      <c r="N71" s="8"/>
      <c r="O71" s="8"/>
      <c r="P71" s="8">
        <v>0</v>
      </c>
      <c r="Q71" s="8">
        <v>1.33</v>
      </c>
      <c r="R71" s="8">
        <v>1.32</v>
      </c>
      <c r="S71" s="9">
        <f t="shared" si="6"/>
        <v>11.99</v>
      </c>
      <c r="T71" s="10">
        <v>11.53</v>
      </c>
      <c r="U71" s="11">
        <f t="shared" si="7"/>
        <v>103.98959236773635</v>
      </c>
      <c r="V71" s="12">
        <f t="shared" si="2"/>
        <v>11.9912</v>
      </c>
      <c r="W71" s="12">
        <f t="shared" si="3"/>
        <v>-0.0011999999999989797</v>
      </c>
    </row>
    <row r="72" spans="1:23" ht="12.75">
      <c r="A72" s="17">
        <v>57</v>
      </c>
      <c r="B72" s="13" t="s">
        <v>70</v>
      </c>
      <c r="C72" s="8">
        <v>4.19</v>
      </c>
      <c r="D72" s="8">
        <v>0.56</v>
      </c>
      <c r="E72" s="8">
        <v>0</v>
      </c>
      <c r="F72" s="8">
        <v>0</v>
      </c>
      <c r="G72" s="8">
        <v>3.55</v>
      </c>
      <c r="H72" s="8">
        <v>0</v>
      </c>
      <c r="I72" s="8"/>
      <c r="J72" s="8">
        <v>0.24</v>
      </c>
      <c r="K72" s="8">
        <v>0.25</v>
      </c>
      <c r="L72" s="8">
        <v>0.96</v>
      </c>
      <c r="M72" s="8">
        <v>0</v>
      </c>
      <c r="N72" s="8"/>
      <c r="O72" s="8">
        <v>0.14</v>
      </c>
      <c r="P72" s="8">
        <v>0</v>
      </c>
      <c r="Q72" s="8">
        <v>0.11</v>
      </c>
      <c r="R72" s="8">
        <v>0</v>
      </c>
      <c r="S72" s="9">
        <f t="shared" si="6"/>
        <v>10</v>
      </c>
      <c r="T72" s="10">
        <v>9.62</v>
      </c>
      <c r="U72" s="11">
        <f t="shared" si="7"/>
        <v>103.95010395010395</v>
      </c>
      <c r="V72" s="12">
        <f t="shared" si="2"/>
        <v>10.0048</v>
      </c>
      <c r="W72" s="12">
        <f t="shared" si="3"/>
        <v>-0.004799999999999471</v>
      </c>
    </row>
    <row r="73" spans="1:23" ht="12.75">
      <c r="A73" s="4">
        <v>58</v>
      </c>
      <c r="B73" s="13" t="s">
        <v>71</v>
      </c>
      <c r="C73" s="8">
        <v>4.19</v>
      </c>
      <c r="D73" s="8">
        <v>0.56</v>
      </c>
      <c r="E73" s="8">
        <v>0</v>
      </c>
      <c r="F73" s="8">
        <v>0</v>
      </c>
      <c r="G73" s="8">
        <v>3.55</v>
      </c>
      <c r="H73" s="8">
        <v>0</v>
      </c>
      <c r="I73" s="8"/>
      <c r="J73" s="8">
        <v>0.48</v>
      </c>
      <c r="K73" s="8">
        <v>0.25</v>
      </c>
      <c r="L73" s="8">
        <v>0.94</v>
      </c>
      <c r="M73" s="8">
        <v>0</v>
      </c>
      <c r="N73" s="8"/>
      <c r="O73" s="8">
        <v>0.14</v>
      </c>
      <c r="P73" s="8">
        <v>0</v>
      </c>
      <c r="Q73" s="8">
        <v>1.33</v>
      </c>
      <c r="R73" s="8">
        <v>1.36</v>
      </c>
      <c r="S73" s="9">
        <f t="shared" si="6"/>
        <v>12.8</v>
      </c>
      <c r="T73" s="10">
        <v>12.31</v>
      </c>
      <c r="U73" s="11">
        <f t="shared" si="7"/>
        <v>103.98050365556459</v>
      </c>
      <c r="V73" s="12">
        <f t="shared" si="2"/>
        <v>12.8024</v>
      </c>
      <c r="W73" s="12">
        <f t="shared" si="3"/>
        <v>-0.0023999999999997357</v>
      </c>
    </row>
    <row r="74" spans="1:23" ht="12.75">
      <c r="A74" s="4">
        <v>59</v>
      </c>
      <c r="B74" s="15" t="s">
        <v>72</v>
      </c>
      <c r="C74" s="8">
        <v>4.19</v>
      </c>
      <c r="D74" s="8">
        <v>0.46</v>
      </c>
      <c r="E74" s="8">
        <v>0</v>
      </c>
      <c r="F74" s="8">
        <v>0</v>
      </c>
      <c r="G74" s="8">
        <v>3.55</v>
      </c>
      <c r="H74" s="8">
        <v>0</v>
      </c>
      <c r="I74" s="8"/>
      <c r="J74" s="8">
        <v>0.24</v>
      </c>
      <c r="K74" s="8">
        <v>0.25</v>
      </c>
      <c r="L74" s="8">
        <v>1.19</v>
      </c>
      <c r="M74" s="8">
        <v>0.69</v>
      </c>
      <c r="N74" s="8"/>
      <c r="O74" s="8">
        <v>0.14</v>
      </c>
      <c r="P74" s="8">
        <v>0</v>
      </c>
      <c r="Q74" s="8">
        <v>1.33</v>
      </c>
      <c r="R74" s="8">
        <v>0.88</v>
      </c>
      <c r="S74" s="9">
        <f t="shared" si="6"/>
        <v>12.92</v>
      </c>
      <c r="T74" s="10">
        <v>12.42</v>
      </c>
      <c r="U74" s="11">
        <f t="shared" si="7"/>
        <v>104.02576489533011</v>
      </c>
      <c r="V74" s="12">
        <f t="shared" si="2"/>
        <v>12.9168</v>
      </c>
      <c r="W74" s="12">
        <f t="shared" si="3"/>
        <v>0.0031999999999996476</v>
      </c>
    </row>
    <row r="75" spans="1:23" ht="12.75">
      <c r="A75" s="4">
        <v>60</v>
      </c>
      <c r="B75" s="14" t="s">
        <v>73</v>
      </c>
      <c r="C75" s="8">
        <v>4.19</v>
      </c>
      <c r="D75" s="8">
        <v>0.46</v>
      </c>
      <c r="E75" s="8">
        <v>0</v>
      </c>
      <c r="F75" s="8">
        <v>0</v>
      </c>
      <c r="G75" s="8">
        <v>3.55</v>
      </c>
      <c r="H75" s="8">
        <v>0</v>
      </c>
      <c r="I75" s="8"/>
      <c r="J75" s="8">
        <v>0.24</v>
      </c>
      <c r="K75" s="8">
        <v>0.25</v>
      </c>
      <c r="L75" s="8">
        <v>0.17</v>
      </c>
      <c r="M75" s="8">
        <v>0.69</v>
      </c>
      <c r="N75" s="8"/>
      <c r="O75" s="8">
        <v>0.14</v>
      </c>
      <c r="P75" s="8">
        <v>0</v>
      </c>
      <c r="Q75" s="8">
        <v>1.33</v>
      </c>
      <c r="R75" s="8">
        <v>3.3</v>
      </c>
      <c r="S75" s="9">
        <f t="shared" si="6"/>
        <v>14.32</v>
      </c>
      <c r="T75" s="10">
        <v>13.77</v>
      </c>
      <c r="U75" s="11">
        <f t="shared" si="7"/>
        <v>103.99419026870007</v>
      </c>
      <c r="V75" s="12">
        <f t="shared" si="2"/>
        <v>14.3208</v>
      </c>
      <c r="W75" s="12">
        <f t="shared" si="3"/>
        <v>-0.0007999999999999119</v>
      </c>
    </row>
    <row r="76" spans="1:23" ht="12.75">
      <c r="A76" s="4">
        <v>61</v>
      </c>
      <c r="B76" s="13" t="s">
        <v>74</v>
      </c>
      <c r="C76" s="8">
        <v>4.19</v>
      </c>
      <c r="D76" s="8">
        <v>0.36</v>
      </c>
      <c r="E76" s="8">
        <v>0.79</v>
      </c>
      <c r="F76" s="8">
        <v>2.4</v>
      </c>
      <c r="G76" s="8">
        <v>3.55</v>
      </c>
      <c r="H76" s="8">
        <v>0</v>
      </c>
      <c r="I76" s="8"/>
      <c r="J76" s="8">
        <v>0.48</v>
      </c>
      <c r="K76" s="8">
        <v>0.25</v>
      </c>
      <c r="L76" s="8">
        <v>0.41</v>
      </c>
      <c r="M76" s="8">
        <v>0.48</v>
      </c>
      <c r="N76" s="8"/>
      <c r="O76" s="8">
        <v>0.33</v>
      </c>
      <c r="P76" s="8">
        <v>0.11</v>
      </c>
      <c r="Q76" s="8">
        <v>1.33</v>
      </c>
      <c r="R76" s="8">
        <v>3.85</v>
      </c>
      <c r="S76" s="9">
        <f t="shared" si="6"/>
        <v>18.53</v>
      </c>
      <c r="T76" s="10">
        <v>17.82</v>
      </c>
      <c r="U76" s="11">
        <f t="shared" si="7"/>
        <v>103.98428731762066</v>
      </c>
      <c r="V76" s="12">
        <f t="shared" si="2"/>
        <v>18.5328</v>
      </c>
      <c r="W76" s="12">
        <f t="shared" si="3"/>
        <v>-0.00280000000000058</v>
      </c>
    </row>
    <row r="77" spans="1:23" ht="12.75">
      <c r="A77" s="4">
        <v>62</v>
      </c>
      <c r="B77" s="13" t="s">
        <v>75</v>
      </c>
      <c r="C77" s="8">
        <v>4.19</v>
      </c>
      <c r="D77" s="8">
        <v>0.4</v>
      </c>
      <c r="E77" s="8">
        <v>0</v>
      </c>
      <c r="F77" s="8">
        <v>0</v>
      </c>
      <c r="G77" s="8">
        <v>3.55</v>
      </c>
      <c r="H77" s="8">
        <v>0</v>
      </c>
      <c r="I77" s="8"/>
      <c r="J77" s="8">
        <v>0.48</v>
      </c>
      <c r="K77" s="8">
        <v>0.25</v>
      </c>
      <c r="L77" s="8"/>
      <c r="M77" s="8">
        <v>0.48</v>
      </c>
      <c r="N77" s="8"/>
      <c r="O77" s="8">
        <v>0.33</v>
      </c>
      <c r="P77" s="8">
        <v>0.11</v>
      </c>
      <c r="Q77" s="8">
        <v>1.33</v>
      </c>
      <c r="R77" s="8">
        <v>2.34</v>
      </c>
      <c r="S77" s="9">
        <f t="shared" si="6"/>
        <v>13.46</v>
      </c>
      <c r="T77" s="10">
        <v>12.99</v>
      </c>
      <c r="U77" s="11">
        <f t="shared" si="7"/>
        <v>103.61816782140107</v>
      </c>
      <c r="V77" s="12">
        <f t="shared" si="2"/>
        <v>13.5096</v>
      </c>
      <c r="W77" s="12"/>
    </row>
    <row r="78" spans="1:23" ht="12.75">
      <c r="A78" s="4">
        <v>63</v>
      </c>
      <c r="B78" s="14" t="s">
        <v>24</v>
      </c>
      <c r="C78" s="8">
        <v>4.19</v>
      </c>
      <c r="D78" s="8">
        <v>0.4</v>
      </c>
      <c r="E78" s="8">
        <v>0</v>
      </c>
      <c r="F78" s="8">
        <v>0</v>
      </c>
      <c r="G78" s="8">
        <v>3.55</v>
      </c>
      <c r="H78" s="8">
        <v>0</v>
      </c>
      <c r="I78" s="8"/>
      <c r="J78" s="8">
        <v>0.48</v>
      </c>
      <c r="K78" s="8">
        <v>0.25</v>
      </c>
      <c r="L78" s="8"/>
      <c r="M78" s="8">
        <v>0.48</v>
      </c>
      <c r="N78" s="8"/>
      <c r="O78" s="8">
        <v>0.33</v>
      </c>
      <c r="P78" s="8">
        <v>0.11</v>
      </c>
      <c r="Q78" s="8">
        <v>1.33</v>
      </c>
      <c r="R78" s="8">
        <v>2.33</v>
      </c>
      <c r="S78" s="9">
        <f t="shared" si="6"/>
        <v>13.450000000000001</v>
      </c>
      <c r="T78" s="10">
        <v>12.98</v>
      </c>
      <c r="U78" s="11">
        <f t="shared" si="7"/>
        <v>103.62095531587056</v>
      </c>
      <c r="V78" s="12">
        <f aca="true" t="shared" si="8" ref="V78:V85">T78*1.04</f>
        <v>13.4992</v>
      </c>
      <c r="W78" s="12"/>
    </row>
    <row r="79" spans="1:23" ht="12.75">
      <c r="A79" s="4">
        <v>64</v>
      </c>
      <c r="B79" s="14" t="s">
        <v>76</v>
      </c>
      <c r="C79" s="8">
        <v>4.19</v>
      </c>
      <c r="D79" s="8">
        <v>0.4</v>
      </c>
      <c r="E79" s="8">
        <v>0</v>
      </c>
      <c r="F79" s="8">
        <v>0</v>
      </c>
      <c r="G79" s="8">
        <v>3.55</v>
      </c>
      <c r="H79" s="8">
        <v>0</v>
      </c>
      <c r="I79" s="8"/>
      <c r="J79" s="8">
        <v>0.48</v>
      </c>
      <c r="K79" s="8">
        <v>0.25</v>
      </c>
      <c r="L79" s="8"/>
      <c r="M79" s="8"/>
      <c r="N79" s="8"/>
      <c r="O79" s="8">
        <v>0.14</v>
      </c>
      <c r="P79" s="8">
        <v>0</v>
      </c>
      <c r="Q79" s="8">
        <v>1.33</v>
      </c>
      <c r="R79" s="8">
        <v>4.19</v>
      </c>
      <c r="S79" s="9">
        <f t="shared" si="6"/>
        <v>14.530000000000001</v>
      </c>
      <c r="T79" s="10">
        <v>14.5</v>
      </c>
      <c r="U79" s="11">
        <f t="shared" si="7"/>
        <v>100.20689655172414</v>
      </c>
      <c r="V79" s="12">
        <f t="shared" si="8"/>
        <v>15.08</v>
      </c>
      <c r="W79" s="12"/>
    </row>
    <row r="80" spans="1:23" ht="12.75">
      <c r="A80" s="4"/>
      <c r="B80" s="14" t="s">
        <v>77</v>
      </c>
      <c r="C80" s="8">
        <v>4.19</v>
      </c>
      <c r="D80" s="8">
        <v>0.4</v>
      </c>
      <c r="E80" s="8">
        <v>0</v>
      </c>
      <c r="F80" s="8">
        <v>0</v>
      </c>
      <c r="G80" s="8">
        <v>3.55</v>
      </c>
      <c r="H80" s="8">
        <v>0</v>
      </c>
      <c r="I80" s="8"/>
      <c r="J80" s="8">
        <v>0.48</v>
      </c>
      <c r="K80" s="8">
        <v>0.25</v>
      </c>
      <c r="L80" s="8"/>
      <c r="M80" s="8">
        <v>0.48</v>
      </c>
      <c r="N80" s="8"/>
      <c r="O80" s="8">
        <v>0.14</v>
      </c>
      <c r="P80" s="8">
        <v>0</v>
      </c>
      <c r="Q80" s="8">
        <v>1.33</v>
      </c>
      <c r="R80" s="8">
        <v>4.19</v>
      </c>
      <c r="S80" s="9">
        <f t="shared" si="6"/>
        <v>15.010000000000002</v>
      </c>
      <c r="T80" s="10">
        <v>14.5</v>
      </c>
      <c r="U80" s="11">
        <f t="shared" si="7"/>
        <v>103.51724137931035</v>
      </c>
      <c r="V80" s="12">
        <f t="shared" si="8"/>
        <v>15.08</v>
      </c>
      <c r="W80" s="12"/>
    </row>
    <row r="81" spans="1:23" ht="12.75">
      <c r="A81" s="4">
        <v>65</v>
      </c>
      <c r="B81" s="15" t="s">
        <v>78</v>
      </c>
      <c r="C81" s="8">
        <v>4.19</v>
      </c>
      <c r="D81" s="8">
        <v>0.4</v>
      </c>
      <c r="E81" s="8">
        <v>0.73</v>
      </c>
      <c r="F81" s="8">
        <v>2.4</v>
      </c>
      <c r="G81" s="8">
        <v>3.55</v>
      </c>
      <c r="H81" s="8">
        <v>0</v>
      </c>
      <c r="I81" s="8"/>
      <c r="J81" s="8">
        <v>0.48</v>
      </c>
      <c r="K81" s="8">
        <v>0.25</v>
      </c>
      <c r="L81" s="8">
        <v>0.4</v>
      </c>
      <c r="M81" s="8">
        <v>1.42</v>
      </c>
      <c r="N81" s="8"/>
      <c r="O81" s="8">
        <v>0.33</v>
      </c>
      <c r="P81" s="8">
        <v>0.11</v>
      </c>
      <c r="Q81" s="8">
        <v>1.33</v>
      </c>
      <c r="R81" s="8">
        <v>1.57</v>
      </c>
      <c r="S81" s="9">
        <f t="shared" si="6"/>
        <v>17.16</v>
      </c>
      <c r="T81" s="10">
        <v>16.5</v>
      </c>
      <c r="U81" s="11">
        <f t="shared" si="7"/>
        <v>104</v>
      </c>
      <c r="V81" s="12">
        <f t="shared" si="8"/>
        <v>17.16</v>
      </c>
      <c r="W81" s="12">
        <f>S81-V81</f>
        <v>0</v>
      </c>
    </row>
    <row r="82" spans="1:23" ht="15">
      <c r="A82" s="4"/>
      <c r="B82" s="15" t="s">
        <v>79</v>
      </c>
      <c r="C82" s="8">
        <v>4.19</v>
      </c>
      <c r="D82" s="8">
        <v>0.4</v>
      </c>
      <c r="E82" s="8">
        <v>0.73</v>
      </c>
      <c r="F82" s="8">
        <v>2.4</v>
      </c>
      <c r="G82" s="8">
        <v>3.55</v>
      </c>
      <c r="H82" s="8">
        <v>0</v>
      </c>
      <c r="I82" s="8"/>
      <c r="J82" s="8">
        <v>0.48</v>
      </c>
      <c r="K82" s="8">
        <v>0.25</v>
      </c>
      <c r="L82" s="8">
        <v>0.4</v>
      </c>
      <c r="M82" s="8">
        <v>0</v>
      </c>
      <c r="N82" s="8"/>
      <c r="O82" s="8">
        <v>0.33</v>
      </c>
      <c r="P82" s="8">
        <v>0.11</v>
      </c>
      <c r="Q82" s="8">
        <v>0.6</v>
      </c>
      <c r="R82" s="8">
        <v>1.07</v>
      </c>
      <c r="S82" s="9">
        <f t="shared" si="6"/>
        <v>14.51</v>
      </c>
      <c r="T82" s="10">
        <v>13.95</v>
      </c>
      <c r="U82" s="11">
        <f t="shared" si="7"/>
        <v>104.01433691756272</v>
      </c>
      <c r="V82" s="12">
        <f t="shared" si="8"/>
        <v>14.508</v>
      </c>
      <c r="W82" s="12">
        <f>S82-V82</f>
        <v>0.002000000000000668</v>
      </c>
    </row>
    <row r="83" spans="1:23" ht="15">
      <c r="A83" s="4">
        <v>66</v>
      </c>
      <c r="B83" s="13" t="s">
        <v>80</v>
      </c>
      <c r="C83" s="8">
        <v>4.19</v>
      </c>
      <c r="D83" s="8">
        <v>0.4</v>
      </c>
      <c r="E83" s="8">
        <v>0.99</v>
      </c>
      <c r="F83" s="8">
        <v>2.4</v>
      </c>
      <c r="G83" s="8">
        <v>3.55</v>
      </c>
      <c r="H83" s="8">
        <v>0</v>
      </c>
      <c r="I83" s="8"/>
      <c r="J83" s="8">
        <v>0.24</v>
      </c>
      <c r="K83" s="8">
        <v>0.25</v>
      </c>
      <c r="L83" s="8">
        <v>0.62</v>
      </c>
      <c r="M83" s="8">
        <v>0.94</v>
      </c>
      <c r="N83" s="8"/>
      <c r="O83" s="8">
        <v>0.33</v>
      </c>
      <c r="P83" s="8">
        <v>0.11</v>
      </c>
      <c r="Q83" s="8">
        <v>1.33</v>
      </c>
      <c r="R83" s="8">
        <v>1.49</v>
      </c>
      <c r="S83" s="9">
        <f t="shared" si="6"/>
        <v>16.84</v>
      </c>
      <c r="T83" s="10">
        <v>16.19</v>
      </c>
      <c r="U83" s="11">
        <f t="shared" si="7"/>
        <v>104.01482396541073</v>
      </c>
      <c r="V83" s="12">
        <f t="shared" si="8"/>
        <v>16.837600000000002</v>
      </c>
      <c r="W83" s="12">
        <f>S83-V83</f>
        <v>0.0023999999999979593</v>
      </c>
    </row>
    <row r="84" spans="1:23" ht="15">
      <c r="A84" s="18">
        <v>67</v>
      </c>
      <c r="B84" s="13" t="s">
        <v>81</v>
      </c>
      <c r="C84" s="8">
        <v>4.19</v>
      </c>
      <c r="D84" s="8">
        <v>0.4</v>
      </c>
      <c r="E84" s="8">
        <v>0.87</v>
      </c>
      <c r="F84" s="8">
        <v>2.4</v>
      </c>
      <c r="G84" s="8">
        <v>3.55</v>
      </c>
      <c r="H84" s="8">
        <v>0</v>
      </c>
      <c r="I84" s="8"/>
      <c r="J84" s="8">
        <v>0.24</v>
      </c>
      <c r="K84" s="8">
        <v>0.25</v>
      </c>
      <c r="L84" s="8">
        <v>0.32</v>
      </c>
      <c r="M84" s="8">
        <v>0</v>
      </c>
      <c r="N84" s="8"/>
      <c r="O84" s="8">
        <v>0.33</v>
      </c>
      <c r="P84" s="8">
        <v>0.11</v>
      </c>
      <c r="Q84" s="8">
        <v>1.33</v>
      </c>
      <c r="R84" s="8">
        <v>2.19</v>
      </c>
      <c r="S84" s="9">
        <f t="shared" si="6"/>
        <v>16.18</v>
      </c>
      <c r="T84" s="10">
        <v>15.56</v>
      </c>
      <c r="U84" s="11">
        <f t="shared" si="7"/>
        <v>103.98457583547558</v>
      </c>
      <c r="V84" s="12">
        <f t="shared" si="8"/>
        <v>16.1824</v>
      </c>
      <c r="W84" s="12">
        <f>S84-V84</f>
        <v>-0.002400000000001512</v>
      </c>
    </row>
    <row r="85" spans="1:23" ht="15">
      <c r="A85" s="18"/>
      <c r="B85" s="19" t="s">
        <v>82</v>
      </c>
      <c r="C85" s="20">
        <v>4.19</v>
      </c>
      <c r="D85" s="20">
        <v>0.4</v>
      </c>
      <c r="E85" s="20">
        <v>0.87</v>
      </c>
      <c r="F85" s="20">
        <v>2.4</v>
      </c>
      <c r="G85" s="20">
        <v>3.55</v>
      </c>
      <c r="H85" s="20">
        <v>0</v>
      </c>
      <c r="I85" s="20"/>
      <c r="J85" s="20">
        <v>0.24</v>
      </c>
      <c r="K85" s="20">
        <v>0.25</v>
      </c>
      <c r="L85" s="20"/>
      <c r="M85" s="20">
        <v>0.44</v>
      </c>
      <c r="N85" s="20"/>
      <c r="O85" s="20">
        <v>0.33</v>
      </c>
      <c r="P85" s="20">
        <v>0.11</v>
      </c>
      <c r="Q85" s="20">
        <v>1.33</v>
      </c>
      <c r="R85" s="20">
        <v>2.19</v>
      </c>
      <c r="S85" s="21">
        <f t="shared" si="6"/>
        <v>16.3</v>
      </c>
      <c r="T85" s="10">
        <v>15.78</v>
      </c>
      <c r="U85" s="11">
        <f t="shared" si="7"/>
        <v>103.29531051964513</v>
      </c>
      <c r="V85" s="12">
        <f t="shared" si="8"/>
        <v>16.4112</v>
      </c>
      <c r="W85" s="12">
        <f>S85-V85</f>
        <v>-0.11120000000000019</v>
      </c>
    </row>
    <row r="86" spans="1:23" ht="15">
      <c r="A86" s="22">
        <v>68</v>
      </c>
      <c r="B86" s="23" t="s">
        <v>83</v>
      </c>
      <c r="C86" s="8">
        <v>4.19</v>
      </c>
      <c r="D86" s="24">
        <v>0.59</v>
      </c>
      <c r="E86" s="24">
        <v>0.65</v>
      </c>
      <c r="F86" s="8">
        <v>2.4</v>
      </c>
      <c r="G86" s="25">
        <v>3.4</v>
      </c>
      <c r="H86" s="24"/>
      <c r="I86" s="24"/>
      <c r="J86" s="24">
        <v>0.28</v>
      </c>
      <c r="K86" s="8">
        <v>0.25</v>
      </c>
      <c r="L86" s="24">
        <v>0.83</v>
      </c>
      <c r="M86" s="25">
        <v>1.3</v>
      </c>
      <c r="N86" s="24"/>
      <c r="O86" s="24">
        <v>0.34</v>
      </c>
      <c r="P86" s="8">
        <v>0.11</v>
      </c>
      <c r="Q86" s="24">
        <v>1.44</v>
      </c>
      <c r="R86" s="24">
        <v>2.66</v>
      </c>
      <c r="S86" s="10">
        <f t="shared" si="6"/>
        <v>18.439999999999998</v>
      </c>
      <c r="T86" s="22"/>
      <c r="U86" s="26"/>
      <c r="V86" s="7"/>
      <c r="W86" s="7"/>
    </row>
    <row r="87" spans="1:23" ht="12.75">
      <c r="A87" s="1">
        <v>69</v>
      </c>
      <c r="B87" s="23" t="s">
        <v>84</v>
      </c>
      <c r="C87" s="8">
        <v>4.19</v>
      </c>
      <c r="D87" s="24">
        <v>0.59</v>
      </c>
      <c r="E87" s="8">
        <v>0.7</v>
      </c>
      <c r="F87" s="8">
        <v>2.4</v>
      </c>
      <c r="G87" s="25">
        <v>3.4</v>
      </c>
      <c r="H87" s="22"/>
      <c r="I87" s="22"/>
      <c r="J87" s="24">
        <v>0.28</v>
      </c>
      <c r="K87" s="8">
        <v>0.25</v>
      </c>
      <c r="L87" s="22"/>
      <c r="M87" s="8">
        <v>1.51</v>
      </c>
      <c r="N87" s="22"/>
      <c r="O87" s="24">
        <v>0.34</v>
      </c>
      <c r="P87" s="8">
        <v>0.11</v>
      </c>
      <c r="Q87" s="24">
        <v>1.44</v>
      </c>
      <c r="R87" s="8">
        <v>3.44</v>
      </c>
      <c r="S87" s="10">
        <f t="shared" si="6"/>
        <v>18.65</v>
      </c>
      <c r="T87" s="22"/>
      <c r="U87" s="7"/>
      <c r="V87" s="7"/>
      <c r="W87" s="7"/>
    </row>
    <row r="88" spans="21:23" ht="12.75">
      <c r="U88" s="7"/>
      <c r="V88" s="7"/>
      <c r="W88" s="7"/>
    </row>
    <row r="89" spans="21:23" ht="12.75">
      <c r="U89" s="7"/>
      <c r="V89" s="7"/>
      <c r="W89" s="7"/>
    </row>
    <row r="90" spans="21:23" ht="12.75">
      <c r="U90" s="7"/>
      <c r="V90" s="7"/>
      <c r="W90" s="7"/>
    </row>
    <row r="91" spans="21:23" ht="12.75">
      <c r="U91" s="7"/>
      <c r="V91" s="7"/>
      <c r="W91" s="7"/>
    </row>
    <row r="92" spans="21:23" ht="12.75">
      <c r="U92" s="7"/>
      <c r="V92" s="7"/>
      <c r="W92" s="7"/>
    </row>
    <row r="93" spans="2:23" ht="12.75">
      <c r="B93" s="27"/>
      <c r="C93" s="28"/>
      <c r="D93" s="28"/>
      <c r="E93" s="28"/>
      <c r="F93" s="28"/>
      <c r="G93" s="28"/>
      <c r="H93" s="28"/>
      <c r="I93" s="28"/>
      <c r="J93" s="27"/>
      <c r="K93" s="28"/>
      <c r="U93" s="7"/>
      <c r="V93" s="7"/>
      <c r="W93" s="7"/>
    </row>
    <row r="94" spans="21:23" ht="12.75">
      <c r="U94" s="7"/>
      <c r="V94" s="7"/>
      <c r="W94" s="7"/>
    </row>
    <row r="95" spans="21:23" ht="12.75">
      <c r="U95" s="7"/>
      <c r="V95" s="7"/>
      <c r="W95" s="7"/>
    </row>
    <row r="96" spans="21:23" ht="12.75">
      <c r="U96" s="7"/>
      <c r="V96" s="7"/>
      <c r="W96" s="7"/>
    </row>
    <row r="97" spans="21:23" ht="12.75">
      <c r="U97" s="7"/>
      <c r="V97" s="7"/>
      <c r="W97" s="7"/>
    </row>
    <row r="98" spans="21:23" ht="12.75">
      <c r="U98" s="7"/>
      <c r="V98" s="7"/>
      <c r="W98" s="7"/>
    </row>
    <row r="99" spans="21:23" ht="12.75">
      <c r="U99" s="7"/>
      <c r="V99" s="7"/>
      <c r="W99" s="7"/>
    </row>
    <row r="100" spans="21:23" ht="12.75">
      <c r="U100" s="7"/>
      <c r="V100" s="7"/>
      <c r="W100" s="7"/>
    </row>
    <row r="101" spans="21:23" ht="12.75">
      <c r="U101" s="7"/>
      <c r="V101" s="7"/>
      <c r="W101" s="7"/>
    </row>
    <row r="102" spans="21:23" ht="12.75">
      <c r="U102" s="7"/>
      <c r="V102" s="7"/>
      <c r="W102" s="7"/>
    </row>
    <row r="103" spans="21:23" ht="12.75">
      <c r="U103" s="7"/>
      <c r="V103" s="7"/>
      <c r="W103" s="7"/>
    </row>
    <row r="104" spans="21:23" ht="12.75">
      <c r="U104" s="7"/>
      <c r="V104" s="7"/>
      <c r="W104" s="7"/>
    </row>
    <row r="105" spans="21:23" ht="12.75">
      <c r="U105" s="7"/>
      <c r="V105" s="7"/>
      <c r="W105" s="7"/>
    </row>
    <row r="106" spans="21:23" ht="12.75">
      <c r="U106" s="7"/>
      <c r="V106" s="7"/>
      <c r="W106" s="7"/>
    </row>
    <row r="107" spans="21:23" ht="12.75">
      <c r="U107" s="7"/>
      <c r="V107" s="7"/>
      <c r="W107" s="7"/>
    </row>
    <row r="108" spans="21:23" ht="12.75">
      <c r="U108" s="7"/>
      <c r="V108" s="7"/>
      <c r="W108" s="7"/>
    </row>
    <row r="109" spans="21:23" ht="12.75">
      <c r="U109" s="7"/>
      <c r="V109" s="7"/>
      <c r="W109" s="7"/>
    </row>
    <row r="110" spans="21:23" ht="12.75">
      <c r="U110" s="7"/>
      <c r="V110" s="7"/>
      <c r="W110" s="7"/>
    </row>
    <row r="111" spans="21:23" ht="12.75">
      <c r="U111" s="7"/>
      <c r="V111" s="7"/>
      <c r="W111" s="7"/>
    </row>
    <row r="112" spans="21:23" ht="12.75">
      <c r="U112" s="7"/>
      <c r="V112" s="7"/>
      <c r="W112" s="7"/>
    </row>
    <row r="113" spans="21:23" ht="12.75">
      <c r="U113" s="7"/>
      <c r="V113" s="7"/>
      <c r="W113" s="7"/>
    </row>
  </sheetData>
  <sheetProtection selectLockedCells="1" selectUnlockedCells="1"/>
  <mergeCells count="43">
    <mergeCell ref="A1:S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P2"/>
    <mergeCell ref="Q2:Q4"/>
    <mergeCell ref="R2:R4"/>
    <mergeCell ref="S2:S4"/>
    <mergeCell ref="T2:T4"/>
    <mergeCell ref="U2:U4"/>
    <mergeCell ref="M3:M4"/>
    <mergeCell ref="N3:N4"/>
    <mergeCell ref="O3:O4"/>
    <mergeCell ref="P3:P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25:A26"/>
    <mergeCell ref="A31:A32"/>
    <mergeCell ref="A59:A60"/>
    <mergeCell ref="A62:A63"/>
    <mergeCell ref="A68:A69"/>
    <mergeCell ref="A79:A80"/>
    <mergeCell ref="A81:A82"/>
    <mergeCell ref="A84:A85"/>
  </mergeCells>
  <printOptions/>
  <pageMargins left="0.39375" right="0.19652777777777777" top="0.5513888888888889" bottom="0.15763888888888888" header="0.5118055555555555" footer="0.5118055555555555"/>
  <pageSetup fitToHeight="0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2018-09-11T12:58:40Z</cp:lastPrinted>
  <dcterms:modified xsi:type="dcterms:W3CDTF">2018-10-15T07:20:57Z</dcterms:modified>
  <cp:category/>
  <cp:version/>
  <cp:contentType/>
  <cp:contentStatus/>
  <cp:revision>1</cp:revision>
</cp:coreProperties>
</file>